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15038\Documents\OSUSBC\2024\High School\District 2\"/>
    </mc:Choice>
  </mc:AlternateContent>
  <xr:revisionPtr revIDLastSave="0" documentId="13_ncr:1_{A0B959DE-E578-40A0-93B2-CF9E133126C2}" xr6:coauthVersionLast="47" xr6:coauthVersionMax="47" xr10:uidLastSave="{00000000-0000-0000-0000-000000000000}"/>
  <bookViews>
    <workbookView xWindow="-108" yWindow="-108" windowWidth="23256" windowHeight="12456" firstSheet="2" xr2:uid="{00000000-000D-0000-FFFF-FFFF00000000}"/>
  </bookViews>
  <sheets>
    <sheet name="B Input" sheetId="1" r:id="rId1"/>
    <sheet name="G Input" sheetId="2" r:id="rId2"/>
    <sheet name="O Q Stand" sheetId="3" r:id="rId3"/>
    <sheet name="G Q Stand" sheetId="4" r:id="rId4"/>
    <sheet name="All Stars" sheetId="5" r:id="rId5"/>
    <sheet name="O All Stars" sheetId="6" r:id="rId6"/>
    <sheet name="G All Stars" sheetId="7" r:id="rId7"/>
    <sheet name="B Semi Bracket" sheetId="10" r:id="rId8"/>
    <sheet name="B Semi" sheetId="11" r:id="rId9"/>
    <sheet name="G Semi Bracket" sheetId="12" r:id="rId10"/>
    <sheet name="G Semi" sheetId="13" r:id="rId11"/>
    <sheet name="O Finals" sheetId="8" r:id="rId12"/>
    <sheet name="G Finals" sheetId="9"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7" l="1"/>
  <c r="B13" i="6"/>
  <c r="F112" i="5" l="1"/>
  <c r="D112" i="5"/>
  <c r="C112" i="5"/>
  <c r="B112" i="5"/>
  <c r="AC144" i="1"/>
  <c r="I112" i="5" s="1"/>
  <c r="AB144" i="1"/>
  <c r="AA144" i="1"/>
  <c r="E112" i="5" s="1"/>
  <c r="G112" i="5" s="1"/>
  <c r="D18" i="7"/>
  <c r="C18" i="7"/>
  <c r="B29" i="7"/>
  <c r="D30" i="7"/>
  <c r="C30" i="7"/>
  <c r="B25" i="7"/>
  <c r="C38" i="7"/>
  <c r="B38" i="7"/>
  <c r="C35" i="7"/>
  <c r="B35" i="7"/>
  <c r="C34" i="7"/>
  <c r="B34" i="7"/>
  <c r="B12" i="7"/>
  <c r="D38" i="7"/>
  <c r="D35" i="7"/>
  <c r="D34" i="7"/>
  <c r="D16" i="7"/>
  <c r="C16" i="7"/>
  <c r="D29" i="7"/>
  <c r="C29" i="7"/>
  <c r="B21" i="7"/>
  <c r="D32" i="7"/>
  <c r="C32" i="7"/>
  <c r="B19" i="7"/>
  <c r="C13" i="7"/>
  <c r="B23" i="7"/>
  <c r="D13" i="7"/>
  <c r="D12" i="7"/>
  <c r="D23" i="7"/>
  <c r="C12" i="7"/>
  <c r="B11" i="7"/>
  <c r="C23" i="7"/>
  <c r="B13" i="7"/>
  <c r="D25" i="7"/>
  <c r="C25" i="7"/>
  <c r="B20" i="7"/>
  <c r="M10" i="13"/>
  <c r="M11" i="13"/>
  <c r="M9" i="13"/>
  <c r="F5" i="13"/>
  <c r="F4" i="13"/>
  <c r="F3" i="12"/>
  <c r="F2" i="12"/>
  <c r="M14" i="11"/>
  <c r="M12" i="11"/>
  <c r="M13" i="11"/>
  <c r="M11" i="11"/>
  <c r="M10" i="11"/>
  <c r="M9" i="11"/>
  <c r="F5" i="11"/>
  <c r="F4" i="11"/>
  <c r="F3" i="10"/>
  <c r="F2" i="10"/>
  <c r="L32" i="9"/>
  <c r="E22" i="9"/>
  <c r="L18" i="9"/>
  <c r="E14" i="9"/>
  <c r="A2" i="9"/>
  <c r="J1" i="9"/>
  <c r="L32" i="8"/>
  <c r="E22" i="8"/>
  <c r="L18" i="8"/>
  <c r="E14" i="8"/>
  <c r="A2" i="8"/>
  <c r="J1" i="8"/>
  <c r="D15" i="7"/>
  <c r="C15" i="7"/>
  <c r="B14" i="7"/>
  <c r="D22" i="7"/>
  <c r="C22" i="7"/>
  <c r="B17" i="7"/>
  <c r="D20" i="7"/>
  <c r="C20" i="7"/>
  <c r="B15" i="7"/>
  <c r="D27" i="7"/>
  <c r="C27" i="7"/>
  <c r="B18" i="7"/>
  <c r="D21" i="7"/>
  <c r="C21" i="7"/>
  <c r="B16" i="7"/>
  <c r="D37" i="7"/>
  <c r="C37" i="7"/>
  <c r="B37" i="7"/>
  <c r="D19" i="7"/>
  <c r="C19" i="7"/>
  <c r="B27" i="7"/>
  <c r="D10" i="7"/>
  <c r="C10" i="7"/>
  <c r="B22" i="7"/>
  <c r="D11" i="7"/>
  <c r="C11" i="7"/>
  <c r="B24" i="7"/>
  <c r="D36" i="7"/>
  <c r="C36" i="7"/>
  <c r="B36" i="7"/>
  <c r="D41" i="7"/>
  <c r="C41" i="7"/>
  <c r="B41" i="7"/>
  <c r="D17" i="7"/>
  <c r="C17" i="7"/>
  <c r="B26" i="7"/>
  <c r="D33" i="7"/>
  <c r="C33" i="7"/>
  <c r="B33" i="7"/>
  <c r="D39" i="7"/>
  <c r="C39" i="7"/>
  <c r="B39" i="7"/>
  <c r="D26" i="7"/>
  <c r="C26" i="7"/>
  <c r="B32" i="7"/>
  <c r="D40" i="7"/>
  <c r="C40" i="7"/>
  <c r="B40" i="7"/>
  <c r="D31" i="7"/>
  <c r="C31" i="7"/>
  <c r="B31" i="7"/>
  <c r="D28" i="7"/>
  <c r="C28" i="7"/>
  <c r="B28" i="7"/>
  <c r="D24" i="7"/>
  <c r="C24" i="7"/>
  <c r="B30" i="7"/>
  <c r="D14" i="7"/>
  <c r="C14" i="7"/>
  <c r="A4" i="7"/>
  <c r="D7" i="6"/>
  <c r="C7" i="6"/>
  <c r="B7" i="6"/>
  <c r="D21" i="6"/>
  <c r="C21" i="6"/>
  <c r="B21" i="6"/>
  <c r="D12" i="6"/>
  <c r="C12" i="6"/>
  <c r="B12" i="6"/>
  <c r="D20" i="6"/>
  <c r="C20" i="6"/>
  <c r="B20" i="6"/>
  <c r="D42" i="6"/>
  <c r="C42" i="6"/>
  <c r="B42" i="6"/>
  <c r="D37" i="6"/>
  <c r="C37" i="6"/>
  <c r="B37" i="6"/>
  <c r="D57" i="6"/>
  <c r="C57" i="6"/>
  <c r="B57" i="6"/>
  <c r="D58" i="6"/>
  <c r="C58" i="6"/>
  <c r="B58" i="6"/>
  <c r="D50" i="6"/>
  <c r="C50" i="6"/>
  <c r="B50" i="6"/>
  <c r="D59" i="6"/>
  <c r="C59" i="6"/>
  <c r="B59" i="6"/>
  <c r="D22" i="6"/>
  <c r="C22" i="6"/>
  <c r="B22" i="6"/>
  <c r="D48" i="6"/>
  <c r="C48" i="6"/>
  <c r="B48" i="6"/>
  <c r="D54" i="6"/>
  <c r="C54" i="6"/>
  <c r="B54" i="6"/>
  <c r="D32" i="6"/>
  <c r="C32" i="6"/>
  <c r="B32" i="6"/>
  <c r="D46" i="6"/>
  <c r="C46" i="6"/>
  <c r="B46" i="6"/>
  <c r="D10" i="6"/>
  <c r="C10" i="6"/>
  <c r="B10" i="6"/>
  <c r="D18" i="6"/>
  <c r="C18" i="6"/>
  <c r="B18" i="6"/>
  <c r="D19" i="6"/>
  <c r="C19" i="6"/>
  <c r="B19" i="6"/>
  <c r="D16" i="6"/>
  <c r="C16" i="6"/>
  <c r="B16" i="6"/>
  <c r="D30" i="6"/>
  <c r="C30" i="6"/>
  <c r="B30" i="6"/>
  <c r="D70" i="6"/>
  <c r="C70" i="6"/>
  <c r="B70" i="6"/>
  <c r="D24" i="6"/>
  <c r="C24" i="6"/>
  <c r="B24" i="6"/>
  <c r="D67" i="6"/>
  <c r="C67" i="6"/>
  <c r="B67" i="6"/>
  <c r="D71" i="6"/>
  <c r="C71" i="6"/>
  <c r="B71" i="6"/>
  <c r="D44" i="6"/>
  <c r="C44" i="6"/>
  <c r="B44" i="6"/>
  <c r="D72" i="6"/>
  <c r="C72" i="6"/>
  <c r="B72" i="6"/>
  <c r="D17" i="6"/>
  <c r="C17" i="6"/>
  <c r="B17" i="6"/>
  <c r="D14" i="6"/>
  <c r="C14" i="6"/>
  <c r="B14" i="6"/>
  <c r="D23" i="6"/>
  <c r="C23" i="6"/>
  <c r="B23" i="6"/>
  <c r="D38" i="6"/>
  <c r="C38" i="6"/>
  <c r="B38" i="6"/>
  <c r="D11" i="6"/>
  <c r="C11" i="6"/>
  <c r="B11" i="6"/>
  <c r="D29" i="6"/>
  <c r="C29" i="6"/>
  <c r="B29" i="6"/>
  <c r="D45" i="6"/>
  <c r="C45" i="6"/>
  <c r="B45" i="6"/>
  <c r="D40" i="6"/>
  <c r="C40" i="6"/>
  <c r="B40" i="6"/>
  <c r="D60" i="6"/>
  <c r="C60" i="6"/>
  <c r="B60" i="6"/>
  <c r="D36" i="6"/>
  <c r="C36" i="6"/>
  <c r="B36" i="6"/>
  <c r="D39" i="6"/>
  <c r="C39" i="6"/>
  <c r="B39" i="6"/>
  <c r="D51" i="6"/>
  <c r="C51" i="6"/>
  <c r="B51" i="6"/>
  <c r="D75" i="6"/>
  <c r="C75" i="6"/>
  <c r="B75" i="6"/>
  <c r="D73" i="6"/>
  <c r="C73" i="6"/>
  <c r="B73" i="6"/>
  <c r="D76" i="6"/>
  <c r="C76" i="6"/>
  <c r="B76" i="6"/>
  <c r="D34" i="6"/>
  <c r="C34" i="6"/>
  <c r="B34" i="6"/>
  <c r="D33" i="6"/>
  <c r="C33" i="6"/>
  <c r="B33" i="6"/>
  <c r="D43" i="6"/>
  <c r="C43" i="6"/>
  <c r="B43" i="6"/>
  <c r="D55" i="6"/>
  <c r="C55" i="6"/>
  <c r="B55" i="6"/>
  <c r="D53" i="6"/>
  <c r="C53" i="6"/>
  <c r="B53" i="6"/>
  <c r="D47" i="6"/>
  <c r="C47" i="6"/>
  <c r="B47" i="6"/>
  <c r="D77" i="6"/>
  <c r="C77" i="6"/>
  <c r="B77" i="6"/>
  <c r="D49" i="6"/>
  <c r="C49" i="6"/>
  <c r="B49" i="6"/>
  <c r="D31" i="6"/>
  <c r="C31" i="6"/>
  <c r="B31" i="6"/>
  <c r="D62" i="6"/>
  <c r="C62" i="6"/>
  <c r="B62" i="6"/>
  <c r="D26" i="6"/>
  <c r="C26" i="6"/>
  <c r="B26" i="6"/>
  <c r="D27" i="6"/>
  <c r="C27" i="6"/>
  <c r="B27" i="6"/>
  <c r="D64" i="6"/>
  <c r="C64" i="6"/>
  <c r="B64" i="6"/>
  <c r="D15" i="6"/>
  <c r="C15" i="6"/>
  <c r="B15" i="6"/>
  <c r="D9" i="6"/>
  <c r="C9" i="6"/>
  <c r="B9" i="6"/>
  <c r="D8" i="6"/>
  <c r="C8" i="6"/>
  <c r="B8" i="6"/>
  <c r="D13" i="6"/>
  <c r="C13" i="6"/>
  <c r="D65" i="6"/>
  <c r="C65" i="6"/>
  <c r="B65" i="6"/>
  <c r="D63" i="6"/>
  <c r="C63" i="6"/>
  <c r="B63" i="6"/>
  <c r="D35" i="6"/>
  <c r="C35" i="6"/>
  <c r="B35" i="6"/>
  <c r="D78" i="6"/>
  <c r="C78" i="6"/>
  <c r="B78" i="6"/>
  <c r="D56" i="6"/>
  <c r="C56" i="6"/>
  <c r="B56" i="6"/>
  <c r="D52" i="6"/>
  <c r="C52" i="6"/>
  <c r="B52" i="6"/>
  <c r="D66" i="6"/>
  <c r="C66" i="6"/>
  <c r="B66" i="6"/>
  <c r="D68" i="6"/>
  <c r="C68" i="6"/>
  <c r="B68" i="6"/>
  <c r="D69" i="6"/>
  <c r="C69" i="6"/>
  <c r="B69" i="6"/>
  <c r="D25" i="6"/>
  <c r="C25" i="6"/>
  <c r="B25" i="6"/>
  <c r="D28" i="6"/>
  <c r="C28" i="6"/>
  <c r="B28" i="6"/>
  <c r="D74" i="6"/>
  <c r="C74" i="6"/>
  <c r="B74" i="6"/>
  <c r="D61" i="6"/>
  <c r="C61" i="6"/>
  <c r="B61" i="6"/>
  <c r="D41" i="6"/>
  <c r="C41" i="6"/>
  <c r="B41" i="6"/>
  <c r="A2" i="6"/>
  <c r="D50" i="5"/>
  <c r="C50" i="5"/>
  <c r="B50" i="5"/>
  <c r="D63" i="5"/>
  <c r="C63" i="5"/>
  <c r="B63" i="5"/>
  <c r="D61" i="5"/>
  <c r="C61" i="5"/>
  <c r="B61" i="5"/>
  <c r="D73" i="5"/>
  <c r="C73" i="5"/>
  <c r="B73" i="5"/>
  <c r="D62" i="5"/>
  <c r="C62" i="5"/>
  <c r="B62" i="5"/>
  <c r="D104" i="5"/>
  <c r="C104" i="5"/>
  <c r="B104" i="5"/>
  <c r="D60" i="5"/>
  <c r="C60" i="5"/>
  <c r="B60" i="5"/>
  <c r="D15" i="5"/>
  <c r="C15" i="5"/>
  <c r="B15" i="5"/>
  <c r="D27" i="5"/>
  <c r="C27" i="5"/>
  <c r="B27" i="5"/>
  <c r="D103" i="5"/>
  <c r="C103" i="5"/>
  <c r="B103" i="5"/>
  <c r="D108" i="5"/>
  <c r="C108" i="5"/>
  <c r="B108" i="5"/>
  <c r="D52" i="5"/>
  <c r="C52" i="5"/>
  <c r="B52" i="5"/>
  <c r="D90" i="5"/>
  <c r="C90" i="5"/>
  <c r="B90" i="5"/>
  <c r="D106" i="5"/>
  <c r="C106" i="5"/>
  <c r="B106" i="5"/>
  <c r="D72" i="5"/>
  <c r="C72" i="5"/>
  <c r="B72" i="5"/>
  <c r="D107" i="5"/>
  <c r="C107" i="5"/>
  <c r="B107" i="5"/>
  <c r="D81" i="5"/>
  <c r="C81" i="5"/>
  <c r="B81" i="5"/>
  <c r="D76" i="5"/>
  <c r="C76" i="5"/>
  <c r="B76" i="5"/>
  <c r="D67" i="5"/>
  <c r="C67" i="5"/>
  <c r="B67" i="5"/>
  <c r="D41" i="5"/>
  <c r="C41" i="5"/>
  <c r="B41" i="5"/>
  <c r="D58" i="5"/>
  <c r="C58" i="5"/>
  <c r="B58" i="5"/>
  <c r="D7" i="5"/>
  <c r="C7" i="5"/>
  <c r="B7" i="5"/>
  <c r="D22" i="5"/>
  <c r="C22" i="5"/>
  <c r="B22" i="5"/>
  <c r="D12" i="5"/>
  <c r="C12" i="5"/>
  <c r="B12" i="5"/>
  <c r="D21" i="5"/>
  <c r="C21" i="5"/>
  <c r="B21" i="5"/>
  <c r="D48" i="5"/>
  <c r="C48" i="5"/>
  <c r="B48" i="5"/>
  <c r="D80" i="5"/>
  <c r="C80" i="5"/>
  <c r="B80" i="5"/>
  <c r="D43" i="5"/>
  <c r="C43" i="5"/>
  <c r="B43" i="5"/>
  <c r="D77" i="5"/>
  <c r="C77" i="5"/>
  <c r="B77" i="5"/>
  <c r="D78" i="5"/>
  <c r="C78" i="5"/>
  <c r="B78" i="5"/>
  <c r="D64" i="5"/>
  <c r="C64" i="5"/>
  <c r="B64" i="5"/>
  <c r="D83" i="5"/>
  <c r="C83" i="5"/>
  <c r="B83" i="5"/>
  <c r="D23" i="5"/>
  <c r="C23" i="5"/>
  <c r="B23" i="5"/>
  <c r="D57" i="5"/>
  <c r="C57" i="5"/>
  <c r="B57" i="5"/>
  <c r="D71" i="5"/>
  <c r="C71" i="5"/>
  <c r="B71" i="5"/>
  <c r="D37" i="5"/>
  <c r="C37" i="5"/>
  <c r="B37" i="5"/>
  <c r="D55" i="5"/>
  <c r="C55" i="5"/>
  <c r="B55" i="5"/>
  <c r="D10" i="5"/>
  <c r="C10" i="5"/>
  <c r="B10" i="5"/>
  <c r="D20" i="5"/>
  <c r="C20" i="5"/>
  <c r="B20" i="5"/>
  <c r="D19" i="5"/>
  <c r="C19" i="5"/>
  <c r="B19" i="5"/>
  <c r="D17" i="5"/>
  <c r="C17" i="5"/>
  <c r="B17" i="5"/>
  <c r="D34" i="5"/>
  <c r="C34" i="5"/>
  <c r="B34" i="5"/>
  <c r="D96" i="5"/>
  <c r="C96" i="5"/>
  <c r="B96" i="5"/>
  <c r="D26" i="5"/>
  <c r="C26" i="5"/>
  <c r="B26" i="5"/>
  <c r="D25" i="5"/>
  <c r="C25" i="5"/>
  <c r="B25" i="5"/>
  <c r="D92" i="5"/>
  <c r="C92" i="5"/>
  <c r="B92" i="5"/>
  <c r="D97" i="5"/>
  <c r="C97" i="5"/>
  <c r="B97" i="5"/>
  <c r="D53" i="5"/>
  <c r="C53" i="5"/>
  <c r="B53" i="5"/>
  <c r="D98" i="5"/>
  <c r="C98" i="5"/>
  <c r="B98" i="5"/>
  <c r="D18" i="5"/>
  <c r="C18" i="5"/>
  <c r="B18" i="5"/>
  <c r="D14" i="5"/>
  <c r="C14" i="5"/>
  <c r="B14" i="5"/>
  <c r="D24" i="5"/>
  <c r="C24" i="5"/>
  <c r="B24" i="5"/>
  <c r="D44" i="5"/>
  <c r="C44" i="5"/>
  <c r="B44" i="5"/>
  <c r="D11" i="5"/>
  <c r="C11" i="5"/>
  <c r="B11" i="5"/>
  <c r="D33" i="5"/>
  <c r="C33" i="5"/>
  <c r="B33" i="5"/>
  <c r="D54" i="5"/>
  <c r="C54" i="5"/>
  <c r="B54" i="5"/>
  <c r="D46" i="5"/>
  <c r="C46" i="5"/>
  <c r="B46" i="5"/>
  <c r="D84" i="5"/>
  <c r="C84" i="5"/>
  <c r="B84" i="5"/>
  <c r="D42" i="5"/>
  <c r="C42" i="5"/>
  <c r="B42" i="5"/>
  <c r="D105" i="5"/>
  <c r="C105" i="5"/>
  <c r="B105" i="5"/>
  <c r="D100" i="5"/>
  <c r="C100" i="5"/>
  <c r="B100" i="5"/>
  <c r="D45" i="5"/>
  <c r="C45" i="5"/>
  <c r="B45" i="5"/>
  <c r="D66" i="5"/>
  <c r="C66" i="5"/>
  <c r="B66" i="5"/>
  <c r="D102" i="5"/>
  <c r="C102" i="5"/>
  <c r="B102" i="5"/>
  <c r="D99" i="5"/>
  <c r="C99" i="5"/>
  <c r="B99" i="5"/>
  <c r="D93" i="5"/>
  <c r="C93" i="5"/>
  <c r="B93" i="5"/>
  <c r="D51" i="5"/>
  <c r="C51" i="5"/>
  <c r="B51" i="5"/>
  <c r="D111" i="5"/>
  <c r="C111" i="5"/>
  <c r="B111" i="5"/>
  <c r="D39" i="5"/>
  <c r="C39" i="5"/>
  <c r="B39" i="5"/>
  <c r="D38" i="5"/>
  <c r="C38" i="5"/>
  <c r="B38" i="5"/>
  <c r="D49" i="5"/>
  <c r="C49" i="5"/>
  <c r="B49" i="5"/>
  <c r="D79" i="5"/>
  <c r="C79" i="5"/>
  <c r="B79" i="5"/>
  <c r="D82" i="5"/>
  <c r="C82" i="5"/>
  <c r="B82" i="5"/>
  <c r="D74" i="5"/>
  <c r="C74" i="5"/>
  <c r="B74" i="5"/>
  <c r="D69" i="5"/>
  <c r="C69" i="5"/>
  <c r="B69" i="5"/>
  <c r="D56" i="5"/>
  <c r="C56" i="5"/>
  <c r="B56" i="5"/>
  <c r="D110" i="5"/>
  <c r="C110" i="5"/>
  <c r="B110" i="5"/>
  <c r="D59" i="5"/>
  <c r="C59" i="5"/>
  <c r="B59" i="5"/>
  <c r="D36" i="5"/>
  <c r="C36" i="5"/>
  <c r="B36" i="5"/>
  <c r="D86" i="5"/>
  <c r="C86" i="5"/>
  <c r="B86" i="5"/>
  <c r="D29" i="5"/>
  <c r="C29" i="5"/>
  <c r="B29" i="5"/>
  <c r="D30" i="5"/>
  <c r="C30" i="5"/>
  <c r="B30" i="5"/>
  <c r="D88" i="5"/>
  <c r="C88" i="5"/>
  <c r="B88" i="5"/>
  <c r="D16" i="5"/>
  <c r="C16" i="5"/>
  <c r="B16" i="5"/>
  <c r="D9" i="5"/>
  <c r="C9" i="5"/>
  <c r="B9" i="5"/>
  <c r="D8" i="5"/>
  <c r="C8" i="5"/>
  <c r="B8" i="5"/>
  <c r="D13" i="5"/>
  <c r="C13" i="5"/>
  <c r="B13" i="5"/>
  <c r="D35" i="5"/>
  <c r="C35" i="5"/>
  <c r="B35" i="5"/>
  <c r="D31" i="5"/>
  <c r="C31" i="5"/>
  <c r="B31" i="5"/>
  <c r="D89" i="5"/>
  <c r="C89" i="5"/>
  <c r="B89" i="5"/>
  <c r="D87" i="5"/>
  <c r="C87" i="5"/>
  <c r="B87" i="5"/>
  <c r="D40" i="5"/>
  <c r="C40" i="5"/>
  <c r="B40" i="5"/>
  <c r="D65" i="5"/>
  <c r="C65" i="5"/>
  <c r="B65" i="5"/>
  <c r="D70" i="5"/>
  <c r="C70" i="5"/>
  <c r="B70" i="5"/>
  <c r="D109" i="5"/>
  <c r="C109" i="5"/>
  <c r="B109" i="5"/>
  <c r="D75" i="5"/>
  <c r="C75" i="5"/>
  <c r="B75" i="5"/>
  <c r="D68" i="5"/>
  <c r="C68" i="5"/>
  <c r="B68" i="5"/>
  <c r="D91" i="5"/>
  <c r="C91" i="5"/>
  <c r="B91" i="5"/>
  <c r="D94" i="5"/>
  <c r="C94" i="5"/>
  <c r="B94" i="5"/>
  <c r="D95" i="5"/>
  <c r="C95" i="5"/>
  <c r="B95" i="5"/>
  <c r="D28" i="5"/>
  <c r="C28" i="5"/>
  <c r="B28" i="5"/>
  <c r="D32" i="5"/>
  <c r="C32" i="5"/>
  <c r="B32" i="5"/>
  <c r="D101" i="5"/>
  <c r="C101" i="5"/>
  <c r="B101" i="5"/>
  <c r="D85" i="5"/>
  <c r="C85" i="5"/>
  <c r="B85" i="5"/>
  <c r="D47" i="5"/>
  <c r="C47" i="5"/>
  <c r="B47" i="5"/>
  <c r="A2" i="5"/>
  <c r="L25" i="4"/>
  <c r="K25" i="4"/>
  <c r="J25" i="4"/>
  <c r="I25" i="4"/>
  <c r="H25" i="4"/>
  <c r="G25" i="4"/>
  <c r="F25" i="4"/>
  <c r="E25" i="4"/>
  <c r="D25" i="4"/>
  <c r="C25" i="4"/>
  <c r="B25" i="4"/>
  <c r="L24" i="4"/>
  <c r="K24" i="4"/>
  <c r="J24" i="4"/>
  <c r="I24" i="4"/>
  <c r="H24" i="4"/>
  <c r="G24" i="4"/>
  <c r="F24" i="4"/>
  <c r="E24" i="4"/>
  <c r="D24" i="4"/>
  <c r="C24" i="4"/>
  <c r="B24" i="4"/>
  <c r="L23" i="4"/>
  <c r="K23" i="4"/>
  <c r="J23" i="4"/>
  <c r="I23" i="4"/>
  <c r="H23" i="4"/>
  <c r="G23" i="4"/>
  <c r="F23" i="4"/>
  <c r="E23" i="4"/>
  <c r="D23" i="4"/>
  <c r="C23" i="4"/>
  <c r="B23" i="4"/>
  <c r="L22" i="4"/>
  <c r="K22" i="4"/>
  <c r="J22" i="4"/>
  <c r="I22" i="4"/>
  <c r="H22" i="4"/>
  <c r="G22" i="4"/>
  <c r="F22" i="4"/>
  <c r="E22" i="4"/>
  <c r="D22" i="4"/>
  <c r="C22" i="4"/>
  <c r="B22" i="4"/>
  <c r="L21" i="4"/>
  <c r="K21" i="4"/>
  <c r="J21" i="4"/>
  <c r="I21" i="4"/>
  <c r="H21" i="4"/>
  <c r="G21" i="4"/>
  <c r="F21" i="4"/>
  <c r="E21" i="4"/>
  <c r="D21" i="4"/>
  <c r="C21" i="4"/>
  <c r="B21" i="4"/>
  <c r="L20" i="4"/>
  <c r="K20" i="4"/>
  <c r="J20" i="4"/>
  <c r="I20" i="4"/>
  <c r="H20" i="4"/>
  <c r="G20" i="4"/>
  <c r="F20" i="4"/>
  <c r="E20" i="4"/>
  <c r="D20" i="4"/>
  <c r="C20" i="4"/>
  <c r="B20" i="4"/>
  <c r="L19" i="4"/>
  <c r="K19" i="4"/>
  <c r="J19" i="4"/>
  <c r="I19" i="4"/>
  <c r="H19" i="4"/>
  <c r="G19" i="4"/>
  <c r="F19" i="4"/>
  <c r="E19" i="4"/>
  <c r="D19" i="4"/>
  <c r="C19" i="4"/>
  <c r="B19" i="4"/>
  <c r="L18" i="4"/>
  <c r="K18" i="4"/>
  <c r="J18" i="4"/>
  <c r="I18" i="4"/>
  <c r="H18" i="4"/>
  <c r="G18" i="4"/>
  <c r="F18" i="4"/>
  <c r="E18" i="4"/>
  <c r="D18" i="4"/>
  <c r="C18" i="4"/>
  <c r="B18" i="4"/>
  <c r="L17" i="4"/>
  <c r="K17" i="4"/>
  <c r="J17" i="4"/>
  <c r="I17" i="4"/>
  <c r="H17" i="4"/>
  <c r="G17" i="4"/>
  <c r="F17" i="4"/>
  <c r="E17" i="4"/>
  <c r="D17" i="4"/>
  <c r="C17" i="4"/>
  <c r="B17" i="4"/>
  <c r="L16" i="4"/>
  <c r="K16" i="4"/>
  <c r="J16" i="4"/>
  <c r="I16" i="4"/>
  <c r="H16" i="4"/>
  <c r="G16" i="4"/>
  <c r="F16" i="4"/>
  <c r="E16" i="4"/>
  <c r="D16" i="4"/>
  <c r="C16" i="4"/>
  <c r="B16" i="4"/>
  <c r="L15" i="4"/>
  <c r="K15" i="4"/>
  <c r="J15" i="4"/>
  <c r="I15" i="4"/>
  <c r="H15" i="4"/>
  <c r="G15" i="4"/>
  <c r="F15" i="4"/>
  <c r="E15" i="4"/>
  <c r="D15" i="4"/>
  <c r="C15" i="4"/>
  <c r="B15" i="4"/>
  <c r="L14" i="4"/>
  <c r="K14" i="4"/>
  <c r="J14" i="4"/>
  <c r="I14" i="4"/>
  <c r="H14" i="4"/>
  <c r="G14" i="4"/>
  <c r="F14" i="4"/>
  <c r="E14" i="4"/>
  <c r="D14" i="4"/>
  <c r="C14" i="4"/>
  <c r="B14" i="4"/>
  <c r="L13" i="4"/>
  <c r="K13" i="4"/>
  <c r="J13" i="4"/>
  <c r="I13" i="4"/>
  <c r="H13" i="4"/>
  <c r="G13" i="4"/>
  <c r="F13" i="4"/>
  <c r="E13" i="4"/>
  <c r="D13" i="4"/>
  <c r="C13" i="4"/>
  <c r="B13" i="4"/>
  <c r="L11" i="4"/>
  <c r="K11" i="4"/>
  <c r="J11" i="4"/>
  <c r="I11" i="4"/>
  <c r="H11" i="4"/>
  <c r="G11" i="4"/>
  <c r="F11" i="4"/>
  <c r="E11" i="4"/>
  <c r="D11" i="4"/>
  <c r="C11" i="4"/>
  <c r="B11" i="4"/>
  <c r="L10" i="4"/>
  <c r="K10" i="4"/>
  <c r="J10" i="4"/>
  <c r="I10" i="4"/>
  <c r="H10" i="4"/>
  <c r="G10" i="4"/>
  <c r="F10" i="4"/>
  <c r="E10" i="4"/>
  <c r="D10" i="4"/>
  <c r="C10" i="4"/>
  <c r="B10" i="4"/>
  <c r="L12" i="4"/>
  <c r="K12" i="4"/>
  <c r="J12" i="4"/>
  <c r="I12" i="4"/>
  <c r="H12" i="4"/>
  <c r="G12" i="4"/>
  <c r="F12" i="4"/>
  <c r="E12" i="4"/>
  <c r="D12" i="4"/>
  <c r="C12" i="4"/>
  <c r="B12" i="4"/>
  <c r="G4" i="4"/>
  <c r="G3" i="4"/>
  <c r="L25" i="3"/>
  <c r="K25" i="3"/>
  <c r="J25" i="3"/>
  <c r="I25" i="3"/>
  <c r="H25" i="3"/>
  <c r="G25" i="3"/>
  <c r="F25" i="3"/>
  <c r="E25" i="3"/>
  <c r="D25" i="3"/>
  <c r="C25" i="3"/>
  <c r="B25" i="3"/>
  <c r="L24" i="3"/>
  <c r="K24" i="3"/>
  <c r="J24" i="3"/>
  <c r="I24" i="3"/>
  <c r="H24" i="3"/>
  <c r="G24" i="3"/>
  <c r="F24" i="3"/>
  <c r="E24" i="3"/>
  <c r="D24" i="3"/>
  <c r="C24" i="3"/>
  <c r="B24" i="3"/>
  <c r="L13" i="3"/>
  <c r="K13" i="3"/>
  <c r="J13" i="3"/>
  <c r="I13" i="3"/>
  <c r="H13" i="3"/>
  <c r="G13" i="3"/>
  <c r="F13" i="3"/>
  <c r="E13" i="3"/>
  <c r="D13" i="3"/>
  <c r="C13" i="3"/>
  <c r="B13" i="3"/>
  <c r="L23" i="3"/>
  <c r="K23" i="3"/>
  <c r="J23" i="3"/>
  <c r="I23" i="3"/>
  <c r="H23" i="3"/>
  <c r="G23" i="3"/>
  <c r="F23" i="3"/>
  <c r="E23" i="3"/>
  <c r="D23" i="3"/>
  <c r="C23" i="3"/>
  <c r="B23" i="3"/>
  <c r="L17" i="3"/>
  <c r="K17" i="3"/>
  <c r="J17" i="3"/>
  <c r="I17" i="3"/>
  <c r="H17" i="3"/>
  <c r="G17" i="3"/>
  <c r="F17" i="3"/>
  <c r="E17" i="3"/>
  <c r="D17" i="3"/>
  <c r="C17" i="3"/>
  <c r="B17" i="3"/>
  <c r="L10" i="3"/>
  <c r="K10" i="3"/>
  <c r="J10" i="3"/>
  <c r="I10" i="3"/>
  <c r="H10" i="3"/>
  <c r="G10" i="3"/>
  <c r="F10" i="3"/>
  <c r="E10" i="3"/>
  <c r="D10" i="3"/>
  <c r="C10" i="3"/>
  <c r="B10" i="3"/>
  <c r="L16" i="3"/>
  <c r="K16" i="3"/>
  <c r="J16" i="3"/>
  <c r="I16" i="3"/>
  <c r="H16" i="3"/>
  <c r="G16" i="3"/>
  <c r="F16" i="3"/>
  <c r="E16" i="3"/>
  <c r="D16" i="3"/>
  <c r="C16" i="3"/>
  <c r="B16" i="3"/>
  <c r="L11" i="3"/>
  <c r="K11" i="3"/>
  <c r="J11" i="3"/>
  <c r="I11" i="3"/>
  <c r="H11" i="3"/>
  <c r="G11" i="3"/>
  <c r="F11" i="3"/>
  <c r="E11" i="3"/>
  <c r="D11" i="3"/>
  <c r="C11" i="3"/>
  <c r="B11" i="3"/>
  <c r="L18" i="3"/>
  <c r="K18" i="3"/>
  <c r="J18" i="3"/>
  <c r="I18" i="3"/>
  <c r="H18" i="3"/>
  <c r="G18" i="3"/>
  <c r="F18" i="3"/>
  <c r="E18" i="3"/>
  <c r="D18" i="3"/>
  <c r="C18" i="3"/>
  <c r="B18" i="3"/>
  <c r="L21" i="3"/>
  <c r="K21" i="3"/>
  <c r="J21" i="3"/>
  <c r="I21" i="3"/>
  <c r="H21" i="3"/>
  <c r="G21" i="3"/>
  <c r="F21" i="3"/>
  <c r="E21" i="3"/>
  <c r="D21" i="3"/>
  <c r="C21" i="3"/>
  <c r="B21" i="3"/>
  <c r="L19" i="3"/>
  <c r="K19" i="3"/>
  <c r="J19" i="3"/>
  <c r="I19" i="3"/>
  <c r="H19" i="3"/>
  <c r="G19" i="3"/>
  <c r="F19" i="3"/>
  <c r="E19" i="3"/>
  <c r="D19" i="3"/>
  <c r="C19" i="3"/>
  <c r="B19" i="3"/>
  <c r="L20" i="3"/>
  <c r="K20" i="3"/>
  <c r="J20" i="3"/>
  <c r="I20" i="3"/>
  <c r="H20" i="3"/>
  <c r="G20" i="3"/>
  <c r="F20" i="3"/>
  <c r="E20" i="3"/>
  <c r="D20" i="3"/>
  <c r="C20" i="3"/>
  <c r="B20" i="3"/>
  <c r="L12" i="3"/>
  <c r="K12" i="3"/>
  <c r="J12" i="3"/>
  <c r="I12" i="3"/>
  <c r="H12" i="3"/>
  <c r="G12" i="3"/>
  <c r="F12" i="3"/>
  <c r="E12" i="3"/>
  <c r="D12" i="3"/>
  <c r="C12" i="3"/>
  <c r="B12" i="3"/>
  <c r="L14" i="3"/>
  <c r="K14" i="3"/>
  <c r="J14" i="3"/>
  <c r="I14" i="3"/>
  <c r="H14" i="3"/>
  <c r="G14" i="3"/>
  <c r="F14" i="3"/>
  <c r="E14" i="3"/>
  <c r="D14" i="3"/>
  <c r="C14" i="3"/>
  <c r="B14" i="3"/>
  <c r="L22" i="3"/>
  <c r="K22" i="3"/>
  <c r="J22" i="3"/>
  <c r="I22" i="3"/>
  <c r="H22" i="3"/>
  <c r="G22" i="3"/>
  <c r="F22" i="3"/>
  <c r="E22" i="3"/>
  <c r="D22" i="3"/>
  <c r="C22" i="3"/>
  <c r="B22" i="3"/>
  <c r="L15" i="3"/>
  <c r="K15" i="3"/>
  <c r="J15" i="3"/>
  <c r="I15" i="3"/>
  <c r="H15" i="3"/>
  <c r="G15" i="3"/>
  <c r="F15" i="3"/>
  <c r="E15" i="3"/>
  <c r="D15" i="3"/>
  <c r="C15" i="3"/>
  <c r="B15" i="3"/>
  <c r="G4" i="3"/>
  <c r="G3" i="3"/>
  <c r="AA195" i="2"/>
  <c r="AC194" i="2"/>
  <c r="AB194" i="2"/>
  <c r="AA194" i="2"/>
  <c r="Z194" i="2"/>
  <c r="V194" i="2"/>
  <c r="R194" i="2"/>
  <c r="N194" i="2"/>
  <c r="J194" i="2"/>
  <c r="F194" i="2"/>
  <c r="F193" i="2" s="1"/>
  <c r="AC193" i="2"/>
  <c r="AB193" i="2"/>
  <c r="AA193" i="2"/>
  <c r="J193" i="2"/>
  <c r="N193" i="2" s="1"/>
  <c r="AC192" i="2"/>
  <c r="AB192" i="2"/>
  <c r="AA192" i="2"/>
  <c r="AC191" i="2"/>
  <c r="AB191" i="2"/>
  <c r="AA191" i="2"/>
  <c r="Z191" i="2"/>
  <c r="V191" i="2"/>
  <c r="R191" i="2"/>
  <c r="N191" i="2"/>
  <c r="J191" i="2"/>
  <c r="F191" i="2"/>
  <c r="AC190" i="2"/>
  <c r="AB190" i="2"/>
  <c r="AA190" i="2"/>
  <c r="AC189" i="2"/>
  <c r="AB189" i="2"/>
  <c r="AA189" i="2"/>
  <c r="AC188" i="2"/>
  <c r="AB188" i="2"/>
  <c r="AA188" i="2"/>
  <c r="AC187" i="2"/>
  <c r="AB187" i="2"/>
  <c r="AA187" i="2"/>
  <c r="AA183" i="2"/>
  <c r="AC182" i="2"/>
  <c r="AB182" i="2"/>
  <c r="AA182" i="2"/>
  <c r="Z182" i="2"/>
  <c r="V182" i="2"/>
  <c r="R182" i="2"/>
  <c r="N182" i="2"/>
  <c r="J182" i="2"/>
  <c r="F182" i="2"/>
  <c r="AC181" i="2"/>
  <c r="AB181" i="2"/>
  <c r="AA181" i="2"/>
  <c r="F181" i="2"/>
  <c r="AC180" i="2"/>
  <c r="AB180" i="2"/>
  <c r="AA180" i="2"/>
  <c r="AC179" i="2"/>
  <c r="AB179" i="2"/>
  <c r="AA179" i="2"/>
  <c r="Z179" i="2"/>
  <c r="V179" i="2"/>
  <c r="R179" i="2"/>
  <c r="N179" i="2"/>
  <c r="J179" i="2"/>
  <c r="F179" i="2"/>
  <c r="AC178" i="2"/>
  <c r="AB178" i="2"/>
  <c r="AA178" i="2"/>
  <c r="AC177" i="2"/>
  <c r="AB177" i="2"/>
  <c r="AA177" i="2"/>
  <c r="AC176" i="2"/>
  <c r="AB176" i="2"/>
  <c r="AA176" i="2"/>
  <c r="AC175" i="2"/>
  <c r="AB175" i="2"/>
  <c r="AA175" i="2"/>
  <c r="AA171" i="2"/>
  <c r="AC170" i="2"/>
  <c r="AB170" i="2"/>
  <c r="AA170" i="2"/>
  <c r="Z170" i="2"/>
  <c r="V170" i="2"/>
  <c r="R170" i="2"/>
  <c r="N170" i="2"/>
  <c r="J170" i="2"/>
  <c r="F170" i="2"/>
  <c r="F169" i="2" s="1"/>
  <c r="J169" i="2" s="1"/>
  <c r="AC169" i="2"/>
  <c r="AB169" i="2"/>
  <c r="AA169" i="2"/>
  <c r="AC168" i="2"/>
  <c r="AB168" i="2"/>
  <c r="AA168" i="2"/>
  <c r="AC167" i="2"/>
  <c r="AB167" i="2"/>
  <c r="AA167" i="2"/>
  <c r="Z167" i="2"/>
  <c r="V167" i="2"/>
  <c r="R167" i="2"/>
  <c r="N167" i="2"/>
  <c r="J167" i="2"/>
  <c r="F167" i="2"/>
  <c r="AC166" i="2"/>
  <c r="AB166" i="2"/>
  <c r="AA166" i="2"/>
  <c r="AC165" i="2"/>
  <c r="AB165" i="2"/>
  <c r="AA165" i="2"/>
  <c r="AC164" i="2"/>
  <c r="AB164" i="2"/>
  <c r="AA164" i="2"/>
  <c r="AC163" i="2"/>
  <c r="AB163" i="2"/>
  <c r="AA163" i="2"/>
  <c r="AA159" i="2"/>
  <c r="AC158" i="2"/>
  <c r="AB158" i="2"/>
  <c r="AA158" i="2"/>
  <c r="Z158" i="2"/>
  <c r="V158" i="2"/>
  <c r="R158" i="2"/>
  <c r="N158" i="2"/>
  <c r="J158" i="2"/>
  <c r="F158" i="2"/>
  <c r="F157" i="2" s="1"/>
  <c r="AC157" i="2"/>
  <c r="AB157" i="2"/>
  <c r="AA157" i="2"/>
  <c r="AC156" i="2"/>
  <c r="AB156" i="2"/>
  <c r="AA156" i="2"/>
  <c r="AC155" i="2"/>
  <c r="AB155" i="2"/>
  <c r="AA155" i="2"/>
  <c r="Z155" i="2"/>
  <c r="V155" i="2"/>
  <c r="R155" i="2"/>
  <c r="N155" i="2"/>
  <c r="J155" i="2"/>
  <c r="F155" i="2"/>
  <c r="AC154" i="2"/>
  <c r="AB154" i="2"/>
  <c r="AA154" i="2"/>
  <c r="AC153" i="2"/>
  <c r="AB153" i="2"/>
  <c r="AA153" i="2"/>
  <c r="AC152" i="2"/>
  <c r="AB152" i="2"/>
  <c r="AA152" i="2"/>
  <c r="AC151" i="2"/>
  <c r="AB151" i="2"/>
  <c r="AA151" i="2"/>
  <c r="AA147" i="2"/>
  <c r="AC146" i="2"/>
  <c r="AB146" i="2"/>
  <c r="AA146" i="2"/>
  <c r="Z146" i="2"/>
  <c r="V146" i="2"/>
  <c r="R146" i="2"/>
  <c r="N146" i="2"/>
  <c r="J146" i="2"/>
  <c r="F146" i="2"/>
  <c r="F145" i="2" s="1"/>
  <c r="AC145" i="2"/>
  <c r="AB145" i="2"/>
  <c r="AA145" i="2"/>
  <c r="AC144" i="2"/>
  <c r="AB144" i="2"/>
  <c r="AA144" i="2"/>
  <c r="AC143" i="2"/>
  <c r="AB143" i="2"/>
  <c r="AA143" i="2"/>
  <c r="Z143" i="2"/>
  <c r="V143" i="2"/>
  <c r="R143" i="2"/>
  <c r="N143" i="2"/>
  <c r="J143" i="2"/>
  <c r="F143" i="2"/>
  <c r="AC142" i="2"/>
  <c r="AB142" i="2"/>
  <c r="AA142" i="2"/>
  <c r="AC141" i="2"/>
  <c r="AB141" i="2"/>
  <c r="AA141" i="2"/>
  <c r="AC140" i="2"/>
  <c r="AB140" i="2"/>
  <c r="AA140" i="2"/>
  <c r="AC139" i="2"/>
  <c r="AB139" i="2"/>
  <c r="AA139" i="2"/>
  <c r="AA135" i="2"/>
  <c r="AC134" i="2"/>
  <c r="AB134" i="2"/>
  <c r="AA134" i="2"/>
  <c r="Z134" i="2"/>
  <c r="V134" i="2"/>
  <c r="R134" i="2"/>
  <c r="N134" i="2"/>
  <c r="J134" i="2"/>
  <c r="F134" i="2"/>
  <c r="F133" i="2" s="1"/>
  <c r="AC133" i="2"/>
  <c r="AB133" i="2"/>
  <c r="AA133" i="2"/>
  <c r="AC132" i="2"/>
  <c r="AB132" i="2"/>
  <c r="AA132" i="2"/>
  <c r="AC131" i="2"/>
  <c r="AB131" i="2"/>
  <c r="AA131" i="2"/>
  <c r="Z131" i="2"/>
  <c r="V131" i="2"/>
  <c r="R131" i="2"/>
  <c r="N131" i="2"/>
  <c r="J131" i="2"/>
  <c r="F131" i="2"/>
  <c r="AC130" i="2"/>
  <c r="AB130" i="2"/>
  <c r="AA130" i="2"/>
  <c r="AC129" i="2"/>
  <c r="AB129" i="2"/>
  <c r="AA129" i="2"/>
  <c r="AC128" i="2"/>
  <c r="AB128" i="2"/>
  <c r="AA128" i="2"/>
  <c r="AC127" i="2"/>
  <c r="AB127" i="2"/>
  <c r="AA127" i="2"/>
  <c r="AA123" i="2"/>
  <c r="AC122" i="2"/>
  <c r="AB122" i="2"/>
  <c r="AA122" i="2"/>
  <c r="Z122" i="2"/>
  <c r="V122" i="2"/>
  <c r="R122" i="2"/>
  <c r="N122" i="2"/>
  <c r="J122" i="2"/>
  <c r="F122" i="2"/>
  <c r="AC121" i="2"/>
  <c r="AB121" i="2"/>
  <c r="AA121" i="2"/>
  <c r="F121" i="2"/>
  <c r="J121" i="2" s="1"/>
  <c r="AC120" i="2"/>
  <c r="AB120" i="2"/>
  <c r="AA120" i="2"/>
  <c r="AC119" i="2"/>
  <c r="AB119" i="2"/>
  <c r="AA119" i="2"/>
  <c r="Z119" i="2"/>
  <c r="V119" i="2"/>
  <c r="R119" i="2"/>
  <c r="N119" i="2"/>
  <c r="J119" i="2"/>
  <c r="F119" i="2"/>
  <c r="AC118" i="2"/>
  <c r="AB118" i="2"/>
  <c r="AA118" i="2"/>
  <c r="AC117" i="2"/>
  <c r="AB117" i="2"/>
  <c r="AA117" i="2"/>
  <c r="AC116" i="2"/>
  <c r="AB116" i="2"/>
  <c r="AA116" i="2"/>
  <c r="AC115" i="2"/>
  <c r="AB115" i="2"/>
  <c r="AA115" i="2"/>
  <c r="AA111" i="2"/>
  <c r="AC110" i="2"/>
  <c r="AB110" i="2"/>
  <c r="AA110" i="2"/>
  <c r="Z110" i="2"/>
  <c r="V110" i="2"/>
  <c r="R110" i="2"/>
  <c r="N110" i="2"/>
  <c r="J110" i="2"/>
  <c r="F110" i="2"/>
  <c r="F109" i="2" s="1"/>
  <c r="J109" i="2" s="1"/>
  <c r="AC109" i="2"/>
  <c r="AB109" i="2"/>
  <c r="AA109" i="2"/>
  <c r="AC108" i="2"/>
  <c r="AB108" i="2"/>
  <c r="AA108" i="2"/>
  <c r="AC107" i="2"/>
  <c r="AB107" i="2"/>
  <c r="AA107" i="2"/>
  <c r="Z107" i="2"/>
  <c r="V107" i="2"/>
  <c r="R107" i="2"/>
  <c r="N107" i="2"/>
  <c r="J107" i="2"/>
  <c r="F107" i="2"/>
  <c r="AC106" i="2"/>
  <c r="AB106" i="2"/>
  <c r="AA106" i="2"/>
  <c r="AC105" i="2"/>
  <c r="AB105" i="2"/>
  <c r="AA105" i="2"/>
  <c r="AC104" i="2"/>
  <c r="AB104" i="2"/>
  <c r="AA104" i="2"/>
  <c r="AC103" i="2"/>
  <c r="AB103" i="2"/>
  <c r="AA103" i="2"/>
  <c r="AA99" i="2"/>
  <c r="AC98" i="2"/>
  <c r="AB98" i="2"/>
  <c r="AA98" i="2"/>
  <c r="Z98" i="2"/>
  <c r="V98" i="2"/>
  <c r="R98" i="2"/>
  <c r="N98" i="2"/>
  <c r="J98" i="2"/>
  <c r="F98" i="2"/>
  <c r="F97" i="2" s="1"/>
  <c r="J97" i="2" s="1"/>
  <c r="N97" i="2" s="1"/>
  <c r="AC97" i="2"/>
  <c r="AB97" i="2"/>
  <c r="AA97" i="2"/>
  <c r="AC96" i="2"/>
  <c r="AB96" i="2"/>
  <c r="AA96" i="2"/>
  <c r="AC95" i="2"/>
  <c r="AB95" i="2"/>
  <c r="AA95" i="2"/>
  <c r="Z95" i="2"/>
  <c r="V95" i="2"/>
  <c r="R95" i="2"/>
  <c r="N95" i="2"/>
  <c r="J95" i="2"/>
  <c r="F95" i="2"/>
  <c r="AC94" i="2"/>
  <c r="AB94" i="2"/>
  <c r="AA94" i="2"/>
  <c r="AC93" i="2"/>
  <c r="AB93" i="2"/>
  <c r="AA93" i="2"/>
  <c r="AC92" i="2"/>
  <c r="AB92" i="2"/>
  <c r="AA92" i="2"/>
  <c r="AC91" i="2"/>
  <c r="AB91" i="2"/>
  <c r="AA91" i="2"/>
  <c r="AA87" i="2"/>
  <c r="AC86" i="2"/>
  <c r="AB86" i="2"/>
  <c r="AA86" i="2"/>
  <c r="Z86" i="2"/>
  <c r="V86" i="2"/>
  <c r="R86" i="2"/>
  <c r="N86" i="2"/>
  <c r="J86" i="2"/>
  <c r="F86" i="2"/>
  <c r="AC85" i="2"/>
  <c r="AB85" i="2"/>
  <c r="AA85" i="2"/>
  <c r="F85" i="2"/>
  <c r="J85" i="2" s="1"/>
  <c r="N85" i="2" s="1"/>
  <c r="R85" i="2" s="1"/>
  <c r="V85" i="2" s="1"/>
  <c r="Z85" i="2" s="1"/>
  <c r="AC84" i="2"/>
  <c r="AB84" i="2"/>
  <c r="AA84" i="2"/>
  <c r="AC83" i="2"/>
  <c r="AB83" i="2"/>
  <c r="AA83" i="2"/>
  <c r="Z83" i="2"/>
  <c r="V83" i="2"/>
  <c r="R83" i="2"/>
  <c r="N83" i="2"/>
  <c r="J83" i="2"/>
  <c r="F83" i="2"/>
  <c r="AC82" i="2"/>
  <c r="AB82" i="2"/>
  <c r="AA82" i="2"/>
  <c r="AC81" i="2"/>
  <c r="AB81" i="2"/>
  <c r="AA81" i="2"/>
  <c r="AC80" i="2"/>
  <c r="AB80" i="2"/>
  <c r="AA80" i="2"/>
  <c r="AC79" i="2"/>
  <c r="AB79" i="2"/>
  <c r="AA79" i="2"/>
  <c r="AA75" i="2"/>
  <c r="AC74" i="2"/>
  <c r="AB74" i="2"/>
  <c r="AA74" i="2"/>
  <c r="Z74" i="2"/>
  <c r="V74" i="2"/>
  <c r="R74" i="2"/>
  <c r="N74" i="2"/>
  <c r="J74" i="2"/>
  <c r="F74" i="2"/>
  <c r="F73" i="2" s="1"/>
  <c r="J73" i="2" s="1"/>
  <c r="AC73" i="2"/>
  <c r="AB73" i="2"/>
  <c r="AA73" i="2"/>
  <c r="AC72" i="2"/>
  <c r="AB72" i="2"/>
  <c r="AA72" i="2"/>
  <c r="AC71" i="2"/>
  <c r="AB71" i="2"/>
  <c r="AA71" i="2"/>
  <c r="Z71" i="2"/>
  <c r="V71" i="2"/>
  <c r="R71" i="2"/>
  <c r="N71" i="2"/>
  <c r="J71" i="2"/>
  <c r="F71" i="2"/>
  <c r="AC70" i="2"/>
  <c r="AB70" i="2"/>
  <c r="AA70" i="2"/>
  <c r="AC69" i="2"/>
  <c r="AB69" i="2"/>
  <c r="AA69" i="2"/>
  <c r="AC68" i="2"/>
  <c r="AB68" i="2"/>
  <c r="AA68" i="2"/>
  <c r="AC67" i="2"/>
  <c r="AB67" i="2"/>
  <c r="AA67" i="2"/>
  <c r="AA63" i="2"/>
  <c r="AC62" i="2"/>
  <c r="AB62" i="2"/>
  <c r="AA62" i="2"/>
  <c r="Z62" i="2"/>
  <c r="V62" i="2"/>
  <c r="R62" i="2"/>
  <c r="N62" i="2"/>
  <c r="J62" i="2"/>
  <c r="F62" i="2"/>
  <c r="F61" i="2" s="1"/>
  <c r="AC61" i="2"/>
  <c r="AB61" i="2"/>
  <c r="AA61" i="2"/>
  <c r="AC60" i="2"/>
  <c r="AB60" i="2"/>
  <c r="AA60" i="2"/>
  <c r="AC59" i="2"/>
  <c r="AB59" i="2"/>
  <c r="AA59" i="2"/>
  <c r="Z59" i="2"/>
  <c r="V59" i="2"/>
  <c r="R59" i="2"/>
  <c r="N59" i="2"/>
  <c r="J59" i="2"/>
  <c r="F59" i="2"/>
  <c r="AC58" i="2"/>
  <c r="AB58" i="2"/>
  <c r="AA58" i="2"/>
  <c r="AC57" i="2"/>
  <c r="AB57" i="2"/>
  <c r="AA57" i="2"/>
  <c r="AC56" i="2"/>
  <c r="AB56" i="2"/>
  <c r="AA56" i="2"/>
  <c r="AC55" i="2"/>
  <c r="AB55" i="2"/>
  <c r="AA55" i="2"/>
  <c r="AA51" i="2"/>
  <c r="AC50" i="2"/>
  <c r="AB50" i="2"/>
  <c r="AA50" i="2"/>
  <c r="Z50" i="2"/>
  <c r="V50" i="2"/>
  <c r="R50" i="2"/>
  <c r="N50" i="2"/>
  <c r="J50" i="2"/>
  <c r="F50" i="2"/>
  <c r="F49" i="2" s="1"/>
  <c r="AC49" i="2"/>
  <c r="AB49" i="2"/>
  <c r="AA49" i="2"/>
  <c r="AC48" i="2"/>
  <c r="AB48" i="2"/>
  <c r="AA48" i="2"/>
  <c r="AC47" i="2"/>
  <c r="AB47" i="2"/>
  <c r="AA47" i="2"/>
  <c r="Z47" i="2"/>
  <c r="V47" i="2"/>
  <c r="R47" i="2"/>
  <c r="N47" i="2"/>
  <c r="J47" i="2"/>
  <c r="F47" i="2"/>
  <c r="AC46" i="2"/>
  <c r="AB46" i="2"/>
  <c r="AA46" i="2"/>
  <c r="AC45" i="2"/>
  <c r="AB45" i="2"/>
  <c r="AA45" i="2"/>
  <c r="AC44" i="2"/>
  <c r="AB44" i="2"/>
  <c r="AA44" i="2"/>
  <c r="AC43" i="2"/>
  <c r="AB43" i="2"/>
  <c r="AA43" i="2"/>
  <c r="AA39" i="2"/>
  <c r="Z38" i="2"/>
  <c r="V38" i="2"/>
  <c r="R38" i="2"/>
  <c r="N38" i="2"/>
  <c r="J38" i="2"/>
  <c r="F38" i="2"/>
  <c r="F37" i="2"/>
  <c r="J37" i="2" s="1"/>
  <c r="AC35" i="2"/>
  <c r="AB35" i="2"/>
  <c r="F15" i="7" s="1"/>
  <c r="AA35" i="2"/>
  <c r="Z35" i="2"/>
  <c r="V35" i="2"/>
  <c r="R35" i="2"/>
  <c r="N35" i="2"/>
  <c r="J35" i="2"/>
  <c r="F35" i="2"/>
  <c r="AC34" i="2"/>
  <c r="AB34" i="2"/>
  <c r="F22" i="7" s="1"/>
  <c r="AA34" i="2"/>
  <c r="AC33" i="2"/>
  <c r="AB33" i="2"/>
  <c r="F20" i="7" s="1"/>
  <c r="AA33" i="2"/>
  <c r="AC32" i="2"/>
  <c r="AB32" i="2"/>
  <c r="F27" i="7" s="1"/>
  <c r="AA32" i="2"/>
  <c r="AC31" i="2"/>
  <c r="AB31" i="2"/>
  <c r="F21" i="7" s="1"/>
  <c r="AA31" i="2"/>
  <c r="AA27" i="2"/>
  <c r="AC26" i="2"/>
  <c r="AB26" i="2"/>
  <c r="F37" i="7" s="1"/>
  <c r="AA26" i="2"/>
  <c r="Z26" i="2"/>
  <c r="V26" i="2"/>
  <c r="R26" i="2"/>
  <c r="N26" i="2"/>
  <c r="J26" i="2"/>
  <c r="F26" i="2"/>
  <c r="AC25" i="2"/>
  <c r="AB25" i="2"/>
  <c r="F19" i="7" s="1"/>
  <c r="AA25" i="2"/>
  <c r="F25" i="2"/>
  <c r="AC24" i="2"/>
  <c r="AB24" i="2"/>
  <c r="F10" i="7" s="1"/>
  <c r="AA24" i="2"/>
  <c r="AC23" i="2"/>
  <c r="AB23" i="2"/>
  <c r="F11" i="7" s="1"/>
  <c r="AA23" i="2"/>
  <c r="Z23" i="2"/>
  <c r="V23" i="2"/>
  <c r="R23" i="2"/>
  <c r="N23" i="2"/>
  <c r="J23" i="2"/>
  <c r="F23" i="2"/>
  <c r="AC22" i="2"/>
  <c r="AB22" i="2"/>
  <c r="F36" i="7" s="1"/>
  <c r="AA22" i="2"/>
  <c r="AC21" i="2"/>
  <c r="AB21" i="2"/>
  <c r="F41" i="7" s="1"/>
  <c r="AA21" i="2"/>
  <c r="AC20" i="2"/>
  <c r="AB20" i="2"/>
  <c r="F17" i="7" s="1"/>
  <c r="AA20" i="2"/>
  <c r="AC19" i="2"/>
  <c r="AB19" i="2"/>
  <c r="F33" i="7" s="1"/>
  <c r="AA19" i="2"/>
  <c r="AA15" i="2"/>
  <c r="Z14" i="2"/>
  <c r="V14" i="2"/>
  <c r="R14" i="2"/>
  <c r="N14" i="2"/>
  <c r="J14" i="2"/>
  <c r="F14" i="2"/>
  <c r="F13" i="2" s="1"/>
  <c r="AC13" i="2"/>
  <c r="AB13" i="2"/>
  <c r="F39" i="7" s="1"/>
  <c r="AA13" i="2"/>
  <c r="AC12" i="2"/>
  <c r="AB12" i="2"/>
  <c r="F26" i="7" s="1"/>
  <c r="AA12" i="2"/>
  <c r="AC11" i="2"/>
  <c r="AB11" i="2"/>
  <c r="F40" i="7" s="1"/>
  <c r="AA11" i="2"/>
  <c r="Z11" i="2"/>
  <c r="V11" i="2"/>
  <c r="R11" i="2"/>
  <c r="N11" i="2"/>
  <c r="J11" i="2"/>
  <c r="F11" i="2"/>
  <c r="AC10" i="2"/>
  <c r="AB10" i="2"/>
  <c r="F31" i="7" s="1"/>
  <c r="AA10" i="2"/>
  <c r="AC9" i="2"/>
  <c r="AB9" i="2"/>
  <c r="F28" i="7" s="1"/>
  <c r="AA9" i="2"/>
  <c r="AC8" i="2"/>
  <c r="AB8" i="2"/>
  <c r="F24" i="7" s="1"/>
  <c r="AA8" i="2"/>
  <c r="AC7" i="2"/>
  <c r="AB7" i="2"/>
  <c r="F14" i="7" s="1"/>
  <c r="AA7" i="2"/>
  <c r="AA195" i="1"/>
  <c r="AC194" i="1"/>
  <c r="AB194" i="1"/>
  <c r="AA194" i="1"/>
  <c r="Z194" i="1"/>
  <c r="V194" i="1"/>
  <c r="R194" i="1"/>
  <c r="N194" i="1"/>
  <c r="J194" i="1"/>
  <c r="F194" i="1"/>
  <c r="F193" i="1" s="1"/>
  <c r="J193" i="1" s="1"/>
  <c r="AC193" i="1"/>
  <c r="AB193" i="1"/>
  <c r="AA193" i="1"/>
  <c r="AC192" i="1"/>
  <c r="AB192" i="1"/>
  <c r="AA192" i="1"/>
  <c r="AC191" i="1"/>
  <c r="AB191" i="1"/>
  <c r="AA191" i="1"/>
  <c r="Z191" i="1"/>
  <c r="V191" i="1"/>
  <c r="R191" i="1"/>
  <c r="N191" i="1"/>
  <c r="J191" i="1"/>
  <c r="F191" i="1"/>
  <c r="AC190" i="1"/>
  <c r="AB190" i="1"/>
  <c r="AA190" i="1"/>
  <c r="AC189" i="1"/>
  <c r="AB189" i="1"/>
  <c r="AA189" i="1"/>
  <c r="AC188" i="1"/>
  <c r="AB188" i="1"/>
  <c r="AA188" i="1"/>
  <c r="AC187" i="1"/>
  <c r="AB187" i="1"/>
  <c r="AA187" i="1"/>
  <c r="AA183" i="1"/>
  <c r="AC182" i="1"/>
  <c r="AB182" i="1"/>
  <c r="AA182" i="1"/>
  <c r="Z182" i="1"/>
  <c r="V182" i="1"/>
  <c r="R182" i="1"/>
  <c r="N182" i="1"/>
  <c r="J182" i="1"/>
  <c r="F182" i="1"/>
  <c r="F181" i="1" s="1"/>
  <c r="AC181" i="1"/>
  <c r="AB181" i="1"/>
  <c r="AA181" i="1"/>
  <c r="AC180" i="1"/>
  <c r="AB180" i="1"/>
  <c r="AA180" i="1"/>
  <c r="AC179" i="1"/>
  <c r="AB179" i="1"/>
  <c r="AA179" i="1"/>
  <c r="Z179" i="1"/>
  <c r="V179" i="1"/>
  <c r="R179" i="1"/>
  <c r="N179" i="1"/>
  <c r="J179" i="1"/>
  <c r="F179" i="1"/>
  <c r="AC178" i="1"/>
  <c r="AB178" i="1"/>
  <c r="AA178" i="1"/>
  <c r="AC177" i="1"/>
  <c r="AB177" i="1"/>
  <c r="AA177" i="1"/>
  <c r="AC176" i="1"/>
  <c r="AB176" i="1"/>
  <c r="AA176" i="1"/>
  <c r="AC175" i="1"/>
  <c r="AB175" i="1"/>
  <c r="AA175" i="1"/>
  <c r="AA171" i="1"/>
  <c r="Z170" i="1"/>
  <c r="V170" i="1"/>
  <c r="R170" i="1"/>
  <c r="N170" i="1"/>
  <c r="J170" i="1"/>
  <c r="F170" i="1"/>
  <c r="F169" i="1" s="1"/>
  <c r="AC168" i="1"/>
  <c r="H18" i="7" s="1"/>
  <c r="AB168" i="1"/>
  <c r="F18" i="7" s="1"/>
  <c r="AA168" i="1"/>
  <c r="E18" i="7" s="1"/>
  <c r="AC167" i="1"/>
  <c r="AB167" i="1"/>
  <c r="F7" i="6" s="1"/>
  <c r="AA167" i="1"/>
  <c r="Z167" i="1"/>
  <c r="V167" i="1"/>
  <c r="R167" i="1"/>
  <c r="N167" i="1"/>
  <c r="J167" i="1"/>
  <c r="F167" i="1"/>
  <c r="AC166" i="1"/>
  <c r="AB166" i="1"/>
  <c r="F21" i="6" s="1"/>
  <c r="AA166" i="1"/>
  <c r="AC165" i="1"/>
  <c r="AB165" i="1"/>
  <c r="F12" i="6" s="1"/>
  <c r="AA165" i="1"/>
  <c r="AC164" i="1"/>
  <c r="AB164" i="1"/>
  <c r="F20" i="6" s="1"/>
  <c r="AA164" i="1"/>
  <c r="AC163" i="1"/>
  <c r="AB163" i="1"/>
  <c r="F42" i="6" s="1"/>
  <c r="AA163" i="1"/>
  <c r="AA159" i="1"/>
  <c r="Z158" i="1"/>
  <c r="V158" i="1"/>
  <c r="R158" i="1"/>
  <c r="N158" i="1"/>
  <c r="J158" i="1"/>
  <c r="F158" i="1"/>
  <c r="F157" i="1" s="1"/>
  <c r="J157" i="1" s="1"/>
  <c r="AC156" i="1"/>
  <c r="H30" i="7" s="1"/>
  <c r="AB156" i="1"/>
  <c r="F30" i="7" s="1"/>
  <c r="AA156" i="1"/>
  <c r="E30" i="7" s="1"/>
  <c r="AC155" i="1"/>
  <c r="AB155" i="1"/>
  <c r="F37" i="6" s="1"/>
  <c r="AA155" i="1"/>
  <c r="Z155" i="1"/>
  <c r="V155" i="1"/>
  <c r="R155" i="1"/>
  <c r="N155" i="1"/>
  <c r="J155" i="1"/>
  <c r="F155" i="1"/>
  <c r="AC154" i="1"/>
  <c r="AB154" i="1"/>
  <c r="AA154" i="1"/>
  <c r="AC153" i="1"/>
  <c r="AB153" i="1"/>
  <c r="F58" i="6" s="1"/>
  <c r="AA153" i="1"/>
  <c r="AC152" i="1"/>
  <c r="AB152" i="1"/>
  <c r="F50" i="6" s="1"/>
  <c r="AA152" i="1"/>
  <c r="AC151" i="1"/>
  <c r="AB151" i="1"/>
  <c r="F59" i="6" s="1"/>
  <c r="AA151" i="1"/>
  <c r="AA147" i="1"/>
  <c r="Z146" i="1"/>
  <c r="V146" i="1"/>
  <c r="R146" i="1"/>
  <c r="N146" i="1"/>
  <c r="J146" i="1"/>
  <c r="F146" i="1"/>
  <c r="F145" i="1" s="1"/>
  <c r="AC143" i="1"/>
  <c r="AB143" i="1"/>
  <c r="F22" i="6" s="1"/>
  <c r="AA143" i="1"/>
  <c r="Z143" i="1"/>
  <c r="V143" i="1"/>
  <c r="R143" i="1"/>
  <c r="N143" i="1"/>
  <c r="J143" i="1"/>
  <c r="F143" i="1"/>
  <c r="AC142" i="1"/>
  <c r="AB142" i="1"/>
  <c r="F48" i="6" s="1"/>
  <c r="AA142" i="1"/>
  <c r="AC141" i="1"/>
  <c r="AB141" i="1"/>
  <c r="F54" i="6" s="1"/>
  <c r="AA141" i="1"/>
  <c r="AC140" i="1"/>
  <c r="AB140" i="1"/>
  <c r="F32" i="6" s="1"/>
  <c r="AA140" i="1"/>
  <c r="AC139" i="1"/>
  <c r="H55" i="5" s="1"/>
  <c r="AB139" i="1"/>
  <c r="AA139" i="1"/>
  <c r="Z134" i="1"/>
  <c r="V134" i="1"/>
  <c r="R134" i="1"/>
  <c r="N134" i="1"/>
  <c r="J134" i="1"/>
  <c r="F134" i="1"/>
  <c r="F133" i="1" s="1"/>
  <c r="J133" i="1" s="1"/>
  <c r="AC131" i="1"/>
  <c r="H10" i="5" s="1"/>
  <c r="AB131" i="1"/>
  <c r="AA131" i="1"/>
  <c r="Z131" i="1"/>
  <c r="V131" i="1"/>
  <c r="R131" i="1"/>
  <c r="N131" i="1"/>
  <c r="J131" i="1"/>
  <c r="F131" i="1"/>
  <c r="AC130" i="1"/>
  <c r="AB130" i="1"/>
  <c r="F18" i="6" s="1"/>
  <c r="AA130" i="1"/>
  <c r="AC129" i="1"/>
  <c r="H19" i="5" s="1"/>
  <c r="AB129" i="1"/>
  <c r="AA129" i="1"/>
  <c r="AC128" i="1"/>
  <c r="AB128" i="1"/>
  <c r="F16" i="6" s="1"/>
  <c r="AA128" i="1"/>
  <c r="AC127" i="1"/>
  <c r="H34" i="5" s="1"/>
  <c r="AB127" i="1"/>
  <c r="F30" i="6" s="1"/>
  <c r="AA127" i="1"/>
  <c r="AA123" i="1"/>
  <c r="Z122" i="1"/>
  <c r="V122" i="1"/>
  <c r="R122" i="1"/>
  <c r="N122" i="1"/>
  <c r="J122" i="1"/>
  <c r="F122" i="1"/>
  <c r="F121" i="1" s="1"/>
  <c r="J121" i="1" s="1"/>
  <c r="AC121" i="1"/>
  <c r="H96" i="5" s="1"/>
  <c r="AB121" i="1"/>
  <c r="F70" i="6" s="1"/>
  <c r="AA121" i="1"/>
  <c r="AC120" i="1"/>
  <c r="AB120" i="1"/>
  <c r="AA120" i="1"/>
  <c r="AC119" i="1"/>
  <c r="H25" i="5" s="1"/>
  <c r="AB119" i="1"/>
  <c r="AA119" i="1"/>
  <c r="Z119" i="1"/>
  <c r="V119" i="1"/>
  <c r="R119" i="1"/>
  <c r="N119" i="1"/>
  <c r="J119" i="1"/>
  <c r="F119" i="1"/>
  <c r="AC118" i="1"/>
  <c r="AB118" i="1"/>
  <c r="AA118" i="1"/>
  <c r="AC117" i="1"/>
  <c r="H97" i="5" s="1"/>
  <c r="AB117" i="1"/>
  <c r="F71" i="6" s="1"/>
  <c r="AA117" i="1"/>
  <c r="AC116" i="1"/>
  <c r="AB116" i="1"/>
  <c r="F44" i="6" s="1"/>
  <c r="AA116" i="1"/>
  <c r="AC115" i="1"/>
  <c r="AB115" i="1"/>
  <c r="F72" i="6" s="1"/>
  <c r="AA115" i="1"/>
  <c r="AA111" i="1"/>
  <c r="Z110" i="1"/>
  <c r="V110" i="1"/>
  <c r="R110" i="1"/>
  <c r="N110" i="1"/>
  <c r="J110" i="1"/>
  <c r="F110" i="1"/>
  <c r="F109" i="1" s="1"/>
  <c r="J109" i="1" s="1"/>
  <c r="N109" i="1" s="1"/>
  <c r="AC107" i="1"/>
  <c r="AB107" i="1"/>
  <c r="F17" i="6" s="1"/>
  <c r="AA107" i="1"/>
  <c r="E17" i="6" s="1"/>
  <c r="G17" i="6" s="1"/>
  <c r="Z107" i="1"/>
  <c r="V107" i="1"/>
  <c r="R107" i="1"/>
  <c r="N107" i="1"/>
  <c r="J107" i="1"/>
  <c r="F107" i="1"/>
  <c r="AC106" i="1"/>
  <c r="H14" i="5" s="1"/>
  <c r="AB106" i="1"/>
  <c r="F14" i="6" s="1"/>
  <c r="AA106" i="1"/>
  <c r="AC105" i="1"/>
  <c r="AB105" i="1"/>
  <c r="F23" i="6" s="1"/>
  <c r="AA105" i="1"/>
  <c r="E23" i="6" s="1"/>
  <c r="G23" i="6" s="1"/>
  <c r="AC104" i="1"/>
  <c r="AB104" i="1"/>
  <c r="F38" i="6" s="1"/>
  <c r="AA104" i="1"/>
  <c r="E38" i="6" s="1"/>
  <c r="AC103" i="1"/>
  <c r="H11" i="5" s="1"/>
  <c r="AB103" i="1"/>
  <c r="AA103" i="1"/>
  <c r="E11" i="6" s="1"/>
  <c r="AA99" i="1"/>
  <c r="Z98" i="1"/>
  <c r="V98" i="1"/>
  <c r="R98" i="1"/>
  <c r="N98" i="1"/>
  <c r="J98" i="1"/>
  <c r="F98" i="1"/>
  <c r="F97" i="1" s="1"/>
  <c r="AC95" i="1"/>
  <c r="AB95" i="1"/>
  <c r="F29" i="6" s="1"/>
  <c r="AA95" i="1"/>
  <c r="E29" i="6" s="1"/>
  <c r="Z95" i="1"/>
  <c r="V95" i="1"/>
  <c r="R95" i="1"/>
  <c r="N95" i="1"/>
  <c r="J95" i="1"/>
  <c r="F95" i="1"/>
  <c r="AC94" i="1"/>
  <c r="AB94" i="1"/>
  <c r="F45" i="6" s="1"/>
  <c r="AA94" i="1"/>
  <c r="E45" i="6" s="1"/>
  <c r="AC93" i="1"/>
  <c r="AB93" i="1"/>
  <c r="F40" i="6" s="1"/>
  <c r="AA93" i="1"/>
  <c r="E40" i="6" s="1"/>
  <c r="AC92" i="1"/>
  <c r="AB92" i="1"/>
  <c r="AA92" i="1"/>
  <c r="E60" i="6" s="1"/>
  <c r="AC91" i="1"/>
  <c r="H42" i="5" s="1"/>
  <c r="AB91" i="1"/>
  <c r="F36" i="6" s="1"/>
  <c r="AA91" i="1"/>
  <c r="AA87" i="1"/>
  <c r="AC86" i="1"/>
  <c r="H105" i="5" s="1"/>
  <c r="AB86" i="1"/>
  <c r="F38" i="7" s="1"/>
  <c r="AA86" i="1"/>
  <c r="E38" i="7" s="1"/>
  <c r="Z86" i="1"/>
  <c r="V86" i="1"/>
  <c r="R86" i="1"/>
  <c r="N86" i="1"/>
  <c r="J86" i="1"/>
  <c r="F86" i="1"/>
  <c r="F85" i="1" s="1"/>
  <c r="J85" i="1" s="1"/>
  <c r="AC85" i="1"/>
  <c r="H100" i="5" s="1"/>
  <c r="AB85" i="1"/>
  <c r="F35" i="7" s="1"/>
  <c r="AA85" i="1"/>
  <c r="E35" i="7" s="1"/>
  <c r="AC84" i="1"/>
  <c r="AB84" i="1"/>
  <c r="F39" i="6" s="1"/>
  <c r="AA84" i="1"/>
  <c r="E39" i="6" s="1"/>
  <c r="AC83" i="1"/>
  <c r="H66" i="5" s="1"/>
  <c r="AB83" i="1"/>
  <c r="AA83" i="1"/>
  <c r="E51" i="6" s="1"/>
  <c r="Z83" i="1"/>
  <c r="V83" i="1"/>
  <c r="R83" i="1"/>
  <c r="N83" i="1"/>
  <c r="J83" i="1"/>
  <c r="F83" i="1"/>
  <c r="AC82" i="1"/>
  <c r="AB82" i="1"/>
  <c r="F75" i="6" s="1"/>
  <c r="AA82" i="1"/>
  <c r="E75" i="6" s="1"/>
  <c r="AC81" i="1"/>
  <c r="H99" i="5" s="1"/>
  <c r="AB81" i="1"/>
  <c r="AA81" i="1"/>
  <c r="E73" i="6" s="1"/>
  <c r="AC80" i="1"/>
  <c r="H93" i="5" s="1"/>
  <c r="AB80" i="1"/>
  <c r="F34" i="7" s="1"/>
  <c r="AA80" i="1"/>
  <c r="E34" i="7" s="1"/>
  <c r="AC79" i="1"/>
  <c r="H16" i="7" s="1"/>
  <c r="AB79" i="1"/>
  <c r="F16" i="7" s="1"/>
  <c r="AA79" i="1"/>
  <c r="E16" i="7" s="1"/>
  <c r="AA75" i="1"/>
  <c r="Z74" i="1"/>
  <c r="V74" i="1"/>
  <c r="R74" i="1"/>
  <c r="N74" i="1"/>
  <c r="J74" i="1"/>
  <c r="F74" i="1"/>
  <c r="F73" i="1" s="1"/>
  <c r="AC72" i="1"/>
  <c r="H111" i="5" s="1"/>
  <c r="AB72" i="1"/>
  <c r="AA72" i="1"/>
  <c r="E76" i="6" s="1"/>
  <c r="AC71" i="1"/>
  <c r="H39" i="5" s="1"/>
  <c r="AB71" i="1"/>
  <c r="F34" i="6" s="1"/>
  <c r="AA71" i="1"/>
  <c r="Z71" i="1"/>
  <c r="V71" i="1"/>
  <c r="R71" i="1"/>
  <c r="N71" i="1"/>
  <c r="J71" i="1"/>
  <c r="F71" i="1"/>
  <c r="AC70" i="1"/>
  <c r="AB70" i="1"/>
  <c r="AA70" i="1"/>
  <c r="E33" i="6" s="1"/>
  <c r="AC69" i="1"/>
  <c r="H49" i="5" s="1"/>
  <c r="AB69" i="1"/>
  <c r="F43" i="6" s="1"/>
  <c r="AA69" i="1"/>
  <c r="AC68" i="1"/>
  <c r="AB68" i="1"/>
  <c r="F29" i="7" s="1"/>
  <c r="AA68" i="1"/>
  <c r="E29" i="7" s="1"/>
  <c r="AC67" i="1"/>
  <c r="H32" i="7" s="1"/>
  <c r="AB67" i="1"/>
  <c r="F32" i="7" s="1"/>
  <c r="AA67" i="1"/>
  <c r="E32" i="7" s="1"/>
  <c r="AA63" i="1"/>
  <c r="Z62" i="1"/>
  <c r="V62" i="1"/>
  <c r="R62" i="1"/>
  <c r="N62" i="1"/>
  <c r="J62" i="1"/>
  <c r="F62" i="1"/>
  <c r="F61" i="1" s="1"/>
  <c r="AC60" i="1"/>
  <c r="H74" i="5" s="1"/>
  <c r="AB60" i="1"/>
  <c r="F74" i="5" s="1"/>
  <c r="AA60" i="1"/>
  <c r="AC59" i="1"/>
  <c r="AB59" i="1"/>
  <c r="F53" i="6" s="1"/>
  <c r="AA59" i="1"/>
  <c r="E53" i="6" s="1"/>
  <c r="Z59" i="1"/>
  <c r="V59" i="1"/>
  <c r="R59" i="1"/>
  <c r="N59" i="1"/>
  <c r="J59" i="1"/>
  <c r="F59" i="1"/>
  <c r="AC58" i="1"/>
  <c r="H56" i="5" s="1"/>
  <c r="AB58" i="1"/>
  <c r="F56" i="5" s="1"/>
  <c r="AA58" i="1"/>
  <c r="AC57" i="1"/>
  <c r="AB57" i="1"/>
  <c r="F77" i="6" s="1"/>
  <c r="AA57" i="1"/>
  <c r="E77" i="6" s="1"/>
  <c r="AC56" i="1"/>
  <c r="AB56" i="1"/>
  <c r="F59" i="5" s="1"/>
  <c r="AA56" i="1"/>
  <c r="E49" i="6" s="1"/>
  <c r="AC55" i="1"/>
  <c r="AB55" i="1"/>
  <c r="AA55" i="1"/>
  <c r="E31" i="6" s="1"/>
  <c r="AA51" i="1"/>
  <c r="Z50" i="1"/>
  <c r="V50" i="1"/>
  <c r="R50" i="1"/>
  <c r="N50" i="1"/>
  <c r="J50" i="1"/>
  <c r="F50" i="1"/>
  <c r="F49" i="1"/>
  <c r="J49" i="1" s="1"/>
  <c r="N49" i="1" s="1"/>
  <c r="AC48" i="1"/>
  <c r="AB48" i="1"/>
  <c r="F86" i="5" s="1"/>
  <c r="AA48" i="1"/>
  <c r="E62" i="6" s="1"/>
  <c r="AC47" i="1"/>
  <c r="AB47" i="1"/>
  <c r="F26" i="6" s="1"/>
  <c r="AA47" i="1"/>
  <c r="E26" i="6" s="1"/>
  <c r="Z47" i="1"/>
  <c r="V47" i="1"/>
  <c r="R47" i="1"/>
  <c r="N47" i="1"/>
  <c r="J47" i="1"/>
  <c r="F47" i="1"/>
  <c r="AC46" i="1"/>
  <c r="AB46" i="1"/>
  <c r="F27" i="6" s="1"/>
  <c r="AA46" i="1"/>
  <c r="E27" i="6" s="1"/>
  <c r="AC45" i="1"/>
  <c r="AB45" i="1"/>
  <c r="F64" i="6" s="1"/>
  <c r="AA45" i="1"/>
  <c r="E64" i="6" s="1"/>
  <c r="AC44" i="1"/>
  <c r="AB44" i="1"/>
  <c r="AA44" i="1"/>
  <c r="E15" i="6" s="1"/>
  <c r="AC43" i="1"/>
  <c r="AB43" i="1"/>
  <c r="F9" i="6" s="1"/>
  <c r="AA43" i="1"/>
  <c r="AA39" i="1"/>
  <c r="Z38" i="1"/>
  <c r="V38" i="1"/>
  <c r="R38" i="1"/>
  <c r="N38" i="1"/>
  <c r="J38" i="1"/>
  <c r="F38" i="1"/>
  <c r="F37" i="1"/>
  <c r="J37" i="1" s="1"/>
  <c r="AC36" i="1"/>
  <c r="AB36" i="1"/>
  <c r="F8" i="6" s="1"/>
  <c r="AA36" i="1"/>
  <c r="E8" i="6" s="1"/>
  <c r="AC35" i="1"/>
  <c r="AB35" i="1"/>
  <c r="AA35" i="1"/>
  <c r="E13" i="6" s="1"/>
  <c r="Z35" i="1"/>
  <c r="V35" i="1"/>
  <c r="R35" i="1"/>
  <c r="N35" i="1"/>
  <c r="J35" i="1"/>
  <c r="F35" i="1"/>
  <c r="AC34" i="1"/>
  <c r="AB34" i="1"/>
  <c r="F13" i="7" s="1"/>
  <c r="AA34" i="1"/>
  <c r="E13" i="7" s="1"/>
  <c r="AC33" i="1"/>
  <c r="H12" i="7" s="1"/>
  <c r="AB33" i="1"/>
  <c r="F12" i="7" s="1"/>
  <c r="AA33" i="1"/>
  <c r="E12" i="7" s="1"/>
  <c r="AC32" i="1"/>
  <c r="AB32" i="1"/>
  <c r="F65" i="6" s="1"/>
  <c r="AA32" i="1"/>
  <c r="AC31" i="1"/>
  <c r="AB31" i="1"/>
  <c r="F63" i="6" s="1"/>
  <c r="AA31" i="1"/>
  <c r="E63" i="6" s="1"/>
  <c r="AA27" i="1"/>
  <c r="Z26" i="1"/>
  <c r="V26" i="1"/>
  <c r="R26" i="1"/>
  <c r="N26" i="1"/>
  <c r="J26" i="1"/>
  <c r="F26" i="1"/>
  <c r="F25" i="1" s="1"/>
  <c r="AC24" i="1"/>
  <c r="AB24" i="1"/>
  <c r="AA24" i="1"/>
  <c r="E35" i="6" s="1"/>
  <c r="AC23" i="1"/>
  <c r="H23" i="7" s="1"/>
  <c r="AB23" i="1"/>
  <c r="F23" i="7" s="1"/>
  <c r="AA23" i="1"/>
  <c r="E23" i="7" s="1"/>
  <c r="Z23" i="1"/>
  <c r="V23" i="1"/>
  <c r="R23" i="1"/>
  <c r="N23" i="1"/>
  <c r="J23" i="1"/>
  <c r="F23" i="1"/>
  <c r="AC22" i="1"/>
  <c r="H25" i="7" s="1"/>
  <c r="AB22" i="1"/>
  <c r="F25" i="7" s="1"/>
  <c r="AA22" i="1"/>
  <c r="AC21" i="1"/>
  <c r="I78" i="6" s="1"/>
  <c r="AB21" i="1"/>
  <c r="F78" i="6" s="1"/>
  <c r="AA21" i="1"/>
  <c r="AC20" i="1"/>
  <c r="AB20" i="1"/>
  <c r="F56" i="6" s="1"/>
  <c r="AA20" i="1"/>
  <c r="E56" i="6" s="1"/>
  <c r="AC19" i="1"/>
  <c r="AB19" i="1"/>
  <c r="F52" i="6" s="1"/>
  <c r="AA19" i="1"/>
  <c r="E52" i="6" s="1"/>
  <c r="AA15" i="1"/>
  <c r="AC14" i="1"/>
  <c r="AB14" i="1"/>
  <c r="F66" i="6" s="1"/>
  <c r="AA14" i="1"/>
  <c r="E66" i="6" s="1"/>
  <c r="Z14" i="1"/>
  <c r="V14" i="1"/>
  <c r="R14" i="1"/>
  <c r="N14" i="1"/>
  <c r="J14" i="1"/>
  <c r="F14" i="1"/>
  <c r="F13" i="1" s="1"/>
  <c r="AC13" i="1"/>
  <c r="AB13" i="1"/>
  <c r="F68" i="6" s="1"/>
  <c r="AA13" i="1"/>
  <c r="E68" i="6" s="1"/>
  <c r="AC12" i="1"/>
  <c r="AB12" i="1"/>
  <c r="F69" i="6" s="1"/>
  <c r="AA12" i="1"/>
  <c r="AC11" i="1"/>
  <c r="AB11" i="1"/>
  <c r="F25" i="6" s="1"/>
  <c r="AA11" i="1"/>
  <c r="E25" i="6" s="1"/>
  <c r="Z11" i="1"/>
  <c r="V11" i="1"/>
  <c r="R11" i="1"/>
  <c r="N11" i="1"/>
  <c r="J11" i="1"/>
  <c r="F11" i="1"/>
  <c r="AC10" i="1"/>
  <c r="AB10" i="1"/>
  <c r="F28" i="6" s="1"/>
  <c r="AA10" i="1"/>
  <c r="AC9" i="1"/>
  <c r="AB9" i="1"/>
  <c r="F74" i="6" s="1"/>
  <c r="AA9" i="1"/>
  <c r="E74" i="6" s="1"/>
  <c r="AC8" i="1"/>
  <c r="AB8" i="1"/>
  <c r="F61" i="6" s="1"/>
  <c r="AA8" i="1"/>
  <c r="E61" i="6" s="1"/>
  <c r="AC7" i="1"/>
  <c r="AB7" i="1"/>
  <c r="AA7" i="1"/>
  <c r="E41" i="6" s="1"/>
  <c r="N37" i="2" l="1"/>
  <c r="R97" i="2"/>
  <c r="V97" i="2" s="1"/>
  <c r="Z97" i="2" s="1"/>
  <c r="N121" i="1"/>
  <c r="N133" i="1"/>
  <c r="J145" i="1"/>
  <c r="N145" i="1" s="1"/>
  <c r="R145" i="1" s="1"/>
  <c r="N193" i="1"/>
  <c r="R193" i="1" s="1"/>
  <c r="V193" i="1" s="1"/>
  <c r="Z193" i="1" s="1"/>
  <c r="N109" i="2"/>
  <c r="R109" i="2" s="1"/>
  <c r="V109" i="2" s="1"/>
  <c r="F104" i="5"/>
  <c r="H112" i="5"/>
  <c r="J145" i="2"/>
  <c r="N145" i="2" s="1"/>
  <c r="R145" i="2" s="1"/>
  <c r="V145" i="2" s="1"/>
  <c r="Z145" i="2" s="1"/>
  <c r="J181" i="2"/>
  <c r="N181" i="2" s="1"/>
  <c r="R181" i="2" s="1"/>
  <c r="V181" i="2" s="1"/>
  <c r="F90" i="5"/>
  <c r="H38" i="7"/>
  <c r="H35" i="7"/>
  <c r="F62" i="5"/>
  <c r="R49" i="1"/>
  <c r="R121" i="1"/>
  <c r="V121" i="1" s="1"/>
  <c r="Z121" i="1" s="1"/>
  <c r="R109" i="1"/>
  <c r="V109" i="1" s="1"/>
  <c r="Z109" i="1" s="1"/>
  <c r="R133" i="1"/>
  <c r="V133" i="1" s="1"/>
  <c r="Z133" i="1" s="1"/>
  <c r="G63" i="6"/>
  <c r="G68" i="6"/>
  <c r="J13" i="2"/>
  <c r="N13" i="2" s="1"/>
  <c r="R13" i="2" s="1"/>
  <c r="V13" i="2" s="1"/>
  <c r="Z13" i="2" s="1"/>
  <c r="J25" i="2"/>
  <c r="J169" i="1"/>
  <c r="J97" i="1"/>
  <c r="N97" i="1" s="1"/>
  <c r="R97" i="1" s="1"/>
  <c r="V97" i="1" s="1"/>
  <c r="Z97" i="1" s="1"/>
  <c r="J25" i="1"/>
  <c r="N25" i="1" s="1"/>
  <c r="R25" i="1" s="1"/>
  <c r="V25" i="1" s="1"/>
  <c r="Z25" i="1" s="1"/>
  <c r="F52" i="5"/>
  <c r="F76" i="5"/>
  <c r="F48" i="5"/>
  <c r="F23" i="5"/>
  <c r="H34" i="7"/>
  <c r="H29" i="7"/>
  <c r="H13" i="7"/>
  <c r="G23" i="7"/>
  <c r="I23" i="7" s="1"/>
  <c r="J13" i="1"/>
  <c r="N13" i="1" s="1"/>
  <c r="R13" i="1" s="1"/>
  <c r="V13" i="1" s="1"/>
  <c r="Z13" i="1" s="1"/>
  <c r="J61" i="1"/>
  <c r="N61" i="1" s="1"/>
  <c r="R61" i="1" s="1"/>
  <c r="V61" i="1" s="1"/>
  <c r="Z61" i="1" s="1"/>
  <c r="N157" i="1"/>
  <c r="R157" i="1" s="1"/>
  <c r="V157" i="1" s="1"/>
  <c r="Z157" i="1" s="1"/>
  <c r="E25" i="7"/>
  <c r="G25" i="7" s="1"/>
  <c r="I25" i="7" s="1"/>
  <c r="G56" i="6"/>
  <c r="G74" i="6"/>
  <c r="G25" i="6"/>
  <c r="G77" i="6"/>
  <c r="G53" i="6"/>
  <c r="G45" i="6"/>
  <c r="G27" i="6"/>
  <c r="J181" i="1"/>
  <c r="N181" i="1" s="1"/>
  <c r="R181" i="1" s="1"/>
  <c r="V181" i="1" s="1"/>
  <c r="Z181" i="1" s="1"/>
  <c r="J49" i="2"/>
  <c r="N49" i="2" s="1"/>
  <c r="R49" i="2" s="1"/>
  <c r="V49" i="2" s="1"/>
  <c r="Z49" i="2" s="1"/>
  <c r="N121" i="2"/>
  <c r="M19" i="4"/>
  <c r="J133" i="2"/>
  <c r="N133" i="2" s="1"/>
  <c r="R133" i="2" s="1"/>
  <c r="V133" i="2" s="1"/>
  <c r="Z133" i="2" s="1"/>
  <c r="Z109" i="2"/>
  <c r="V49" i="1"/>
  <c r="Z49" i="1" s="1"/>
  <c r="R37" i="2"/>
  <c r="V37" i="2" s="1"/>
  <c r="Z37" i="2" s="1"/>
  <c r="M13" i="4"/>
  <c r="F58" i="5"/>
  <c r="F41" i="5"/>
  <c r="F15" i="5"/>
  <c r="M12" i="3"/>
  <c r="M25" i="3"/>
  <c r="M24" i="4"/>
  <c r="M18" i="4"/>
  <c r="Z181" i="2"/>
  <c r="M16" i="4"/>
  <c r="V145" i="1"/>
  <c r="Z145" i="1" s="1"/>
  <c r="F21" i="5"/>
  <c r="F63" i="5"/>
  <c r="R121" i="2"/>
  <c r="V121" i="2" s="1"/>
  <c r="Z121" i="2" s="1"/>
  <c r="R193" i="2"/>
  <c r="V193" i="2" s="1"/>
  <c r="Z193" i="2" s="1"/>
  <c r="M14" i="4"/>
  <c r="M11" i="4"/>
  <c r="M10" i="4"/>
  <c r="M23" i="4"/>
  <c r="M12" i="4"/>
  <c r="M22" i="4"/>
  <c r="F43" i="5"/>
  <c r="F107" i="5"/>
  <c r="F61" i="5"/>
  <c r="M17" i="4"/>
  <c r="M18" i="3"/>
  <c r="M15" i="4"/>
  <c r="F106" i="5"/>
  <c r="M25" i="4"/>
  <c r="F83" i="5"/>
  <c r="F50" i="5"/>
  <c r="M21" i="4"/>
  <c r="F67" i="5"/>
  <c r="M17" i="3"/>
  <c r="M20" i="4"/>
  <c r="F22" i="5"/>
  <c r="F103" i="5"/>
  <c r="F73" i="6"/>
  <c r="G73" i="6" s="1"/>
  <c r="F99" i="5"/>
  <c r="F100" i="5"/>
  <c r="F60" i="6"/>
  <c r="G60" i="6" s="1"/>
  <c r="F84" i="5"/>
  <c r="H29" i="6"/>
  <c r="H33" i="5"/>
  <c r="H72" i="6"/>
  <c r="H98" i="5"/>
  <c r="F13" i="6"/>
  <c r="G13" i="6" s="1"/>
  <c r="F13" i="5"/>
  <c r="E47" i="6"/>
  <c r="E56" i="5"/>
  <c r="G56" i="5" s="1"/>
  <c r="I56" i="5" s="1"/>
  <c r="E39" i="7"/>
  <c r="G39" i="7" s="1"/>
  <c r="E106" i="5"/>
  <c r="E17" i="7"/>
  <c r="G17" i="7" s="1"/>
  <c r="E52" i="5"/>
  <c r="H36" i="7"/>
  <c r="H103" i="5"/>
  <c r="H10" i="7"/>
  <c r="H15" i="5"/>
  <c r="E37" i="7"/>
  <c r="G37" i="7" s="1"/>
  <c r="E104" i="5"/>
  <c r="G104" i="5" s="1"/>
  <c r="E21" i="7"/>
  <c r="G21" i="7" s="1"/>
  <c r="E62" i="5"/>
  <c r="G62" i="5" s="1"/>
  <c r="H20" i="7"/>
  <c r="H61" i="5"/>
  <c r="H15" i="7"/>
  <c r="H50" i="5"/>
  <c r="G34" i="7"/>
  <c r="G38" i="7"/>
  <c r="I38" i="7" s="1"/>
  <c r="N73" i="2"/>
  <c r="R73" i="2" s="1"/>
  <c r="V73" i="2" s="1"/>
  <c r="Z73" i="2" s="1"/>
  <c r="J157" i="2"/>
  <c r="N157" i="2" s="1"/>
  <c r="R157" i="2" s="1"/>
  <c r="V157" i="2" s="1"/>
  <c r="Z157" i="2" s="1"/>
  <c r="E23" i="10"/>
  <c r="B10" i="11"/>
  <c r="M14" i="3"/>
  <c r="E31" i="10"/>
  <c r="B14" i="11"/>
  <c r="M21" i="3"/>
  <c r="M10" i="3"/>
  <c r="M24" i="3"/>
  <c r="F80" i="5"/>
  <c r="F12" i="5"/>
  <c r="F7" i="5"/>
  <c r="F81" i="5"/>
  <c r="F72" i="5"/>
  <c r="F108" i="5"/>
  <c r="F27" i="5"/>
  <c r="F60" i="5"/>
  <c r="F73" i="5"/>
  <c r="H39" i="6"/>
  <c r="H45" i="5"/>
  <c r="E105" i="5"/>
  <c r="H40" i="6"/>
  <c r="H46" i="5"/>
  <c r="F11" i="6"/>
  <c r="G11" i="6" s="1"/>
  <c r="F11" i="5"/>
  <c r="E14" i="6"/>
  <c r="G14" i="6" s="1"/>
  <c r="E14" i="5"/>
  <c r="E71" i="6"/>
  <c r="G71" i="6" s="1"/>
  <c r="E97" i="5"/>
  <c r="E25" i="5"/>
  <c r="E25" i="10"/>
  <c r="B11" i="11"/>
  <c r="C20" i="8" s="1"/>
  <c r="H16" i="8" s="1"/>
  <c r="O32" i="8" s="1"/>
  <c r="G7" i="8" s="1"/>
  <c r="E65" i="6"/>
  <c r="G65" i="6" s="1"/>
  <c r="E89" i="5"/>
  <c r="H35" i="5"/>
  <c r="H8" i="6"/>
  <c r="H8" i="5"/>
  <c r="F15" i="6"/>
  <c r="G15" i="6" s="1"/>
  <c r="F16" i="5"/>
  <c r="H26" i="6"/>
  <c r="H29" i="5"/>
  <c r="H49" i="6"/>
  <c r="H59" i="5"/>
  <c r="E43" i="6"/>
  <c r="G43" i="6" s="1"/>
  <c r="E49" i="5"/>
  <c r="E34" i="6"/>
  <c r="G34" i="6" s="1"/>
  <c r="E39" i="5"/>
  <c r="N85" i="1"/>
  <c r="R85" i="1" s="1"/>
  <c r="V85" i="1" s="1"/>
  <c r="Z85" i="1" s="1"/>
  <c r="F41" i="6"/>
  <c r="G41" i="6" s="1"/>
  <c r="F47" i="5"/>
  <c r="E28" i="6"/>
  <c r="G28" i="6" s="1"/>
  <c r="E32" i="5"/>
  <c r="H66" i="6"/>
  <c r="H91" i="5"/>
  <c r="E78" i="6"/>
  <c r="G78" i="6" s="1"/>
  <c r="E109" i="5"/>
  <c r="F35" i="6"/>
  <c r="G35" i="6" s="1"/>
  <c r="F40" i="5"/>
  <c r="H14" i="7"/>
  <c r="H41" i="5"/>
  <c r="E28" i="7"/>
  <c r="G28" i="7" s="1"/>
  <c r="E76" i="5"/>
  <c r="E40" i="7"/>
  <c r="G40" i="7" s="1"/>
  <c r="E107" i="5"/>
  <c r="N25" i="2"/>
  <c r="R25" i="2" s="1"/>
  <c r="V25" i="2" s="1"/>
  <c r="Z25" i="2" s="1"/>
  <c r="B9" i="11"/>
  <c r="E21" i="10"/>
  <c r="M22" i="3"/>
  <c r="E29" i="10"/>
  <c r="B12" i="11"/>
  <c r="M19" i="3"/>
  <c r="M16" i="3"/>
  <c r="M13" i="3"/>
  <c r="E93" i="5"/>
  <c r="H75" i="6"/>
  <c r="H102" i="5"/>
  <c r="F51" i="6"/>
  <c r="G51" i="6" s="1"/>
  <c r="F66" i="5"/>
  <c r="E36" i="6"/>
  <c r="G36" i="6" s="1"/>
  <c r="E42" i="5"/>
  <c r="H38" i="6"/>
  <c r="H44" i="5"/>
  <c r="F67" i="6"/>
  <c r="F92" i="5"/>
  <c r="F24" i="6"/>
  <c r="F26" i="5"/>
  <c r="F31" i="5"/>
  <c r="E9" i="6"/>
  <c r="G9" i="6" s="1"/>
  <c r="E9" i="5"/>
  <c r="H64" i="6"/>
  <c r="H88" i="5"/>
  <c r="F31" i="6"/>
  <c r="G31" i="6" s="1"/>
  <c r="F36" i="5"/>
  <c r="E55" i="6"/>
  <c r="E74" i="5"/>
  <c r="G74" i="5" s="1"/>
  <c r="I74" i="5" s="1"/>
  <c r="H82" i="5"/>
  <c r="F33" i="6"/>
  <c r="G33" i="6" s="1"/>
  <c r="F38" i="5"/>
  <c r="F76" i="6"/>
  <c r="G76" i="6" s="1"/>
  <c r="F111" i="5"/>
  <c r="H61" i="6"/>
  <c r="H85" i="5"/>
  <c r="E69" i="6"/>
  <c r="G69" i="6" s="1"/>
  <c r="E95" i="5"/>
  <c r="H52" i="6"/>
  <c r="I52" i="6" s="1"/>
  <c r="H68" i="5"/>
  <c r="F70" i="5"/>
  <c r="E65" i="5"/>
  <c r="N37" i="1"/>
  <c r="R37" i="1" s="1"/>
  <c r="V37" i="1" s="1"/>
  <c r="Z37" i="1" s="1"/>
  <c r="E20" i="6"/>
  <c r="G20" i="6" s="1"/>
  <c r="E21" i="5"/>
  <c r="H21" i="6"/>
  <c r="H22" i="5"/>
  <c r="H58" i="5"/>
  <c r="J73" i="1"/>
  <c r="N73" i="1" s="1"/>
  <c r="R73" i="1" s="1"/>
  <c r="V73" i="1" s="1"/>
  <c r="Z73" i="1" s="1"/>
  <c r="E70" i="6"/>
  <c r="G70" i="6" s="1"/>
  <c r="E96" i="5"/>
  <c r="E16" i="6"/>
  <c r="G16" i="6" s="1"/>
  <c r="E17" i="5"/>
  <c r="F19" i="6"/>
  <c r="F19" i="5"/>
  <c r="H18" i="6"/>
  <c r="H20" i="5"/>
  <c r="F10" i="6"/>
  <c r="F10" i="5"/>
  <c r="F46" i="6"/>
  <c r="F55" i="5"/>
  <c r="H32" i="6"/>
  <c r="H37" i="5"/>
  <c r="E48" i="6"/>
  <c r="G48" i="6" s="1"/>
  <c r="E57" i="5"/>
  <c r="H59" i="6"/>
  <c r="H83" i="5"/>
  <c r="E58" i="6"/>
  <c r="G58" i="6" s="1"/>
  <c r="E78" i="5"/>
  <c r="F57" i="6"/>
  <c r="F77" i="5"/>
  <c r="E37" i="6"/>
  <c r="G37" i="6" s="1"/>
  <c r="E43" i="5"/>
  <c r="N169" i="1"/>
  <c r="R169" i="1" s="1"/>
  <c r="V169" i="1" s="1"/>
  <c r="Z169" i="1" s="1"/>
  <c r="J61" i="2"/>
  <c r="N61" i="2" s="1"/>
  <c r="R61" i="2" s="1"/>
  <c r="V61" i="2" s="1"/>
  <c r="Z61" i="2" s="1"/>
  <c r="N169" i="2"/>
  <c r="R169" i="2" s="1"/>
  <c r="V169" i="2" s="1"/>
  <c r="Z169" i="2" s="1"/>
  <c r="M15" i="3"/>
  <c r="B13" i="11"/>
  <c r="E27" i="10"/>
  <c r="M20" i="3"/>
  <c r="M11" i="3"/>
  <c r="M23" i="3"/>
  <c r="H33" i="6"/>
  <c r="H60" i="6"/>
  <c r="E30" i="6"/>
  <c r="G30" i="6" s="1"/>
  <c r="E34" i="5"/>
  <c r="E54" i="6"/>
  <c r="G54" i="6" s="1"/>
  <c r="E71" i="5"/>
  <c r="H12" i="6"/>
  <c r="H12" i="5"/>
  <c r="H7" i="6"/>
  <c r="H7" i="5"/>
  <c r="E24" i="7"/>
  <c r="G24" i="7" s="1"/>
  <c r="E67" i="5"/>
  <c r="H31" i="7"/>
  <c r="H81" i="5"/>
  <c r="H26" i="7"/>
  <c r="H72" i="5"/>
  <c r="E33" i="7"/>
  <c r="G33" i="7" s="1"/>
  <c r="E90" i="5"/>
  <c r="G90" i="5" s="1"/>
  <c r="H41" i="7"/>
  <c r="H108" i="5"/>
  <c r="H11" i="7"/>
  <c r="H27" i="5"/>
  <c r="H19" i="7"/>
  <c r="H60" i="5"/>
  <c r="H27" i="7"/>
  <c r="H73" i="5"/>
  <c r="E22" i="7"/>
  <c r="G22" i="7" s="1"/>
  <c r="E63" i="5"/>
  <c r="G16" i="7"/>
  <c r="I16" i="7" s="1"/>
  <c r="G35" i="7"/>
  <c r="H47" i="5"/>
  <c r="H101" i="5"/>
  <c r="H32" i="5"/>
  <c r="H28" i="5"/>
  <c r="H95" i="5"/>
  <c r="H94" i="5"/>
  <c r="H75" i="5"/>
  <c r="H109" i="5"/>
  <c r="H70" i="5"/>
  <c r="H65" i="5"/>
  <c r="H40" i="5"/>
  <c r="H87" i="5"/>
  <c r="H89" i="5"/>
  <c r="H31" i="5"/>
  <c r="H13" i="5"/>
  <c r="H9" i="5"/>
  <c r="H16" i="5"/>
  <c r="H30" i="5"/>
  <c r="H86" i="5"/>
  <c r="H36" i="5"/>
  <c r="H110" i="5"/>
  <c r="H69" i="5"/>
  <c r="H79" i="5"/>
  <c r="H38" i="5"/>
  <c r="H51" i="5"/>
  <c r="H84" i="5"/>
  <c r="H54" i="5"/>
  <c r="H24" i="5"/>
  <c r="H18" i="5"/>
  <c r="F53" i="5"/>
  <c r="F17" i="5"/>
  <c r="F20" i="5"/>
  <c r="F37" i="5"/>
  <c r="F64" i="5"/>
  <c r="I76" i="6"/>
  <c r="H76" i="6"/>
  <c r="H73" i="6"/>
  <c r="H51" i="6"/>
  <c r="H11" i="6"/>
  <c r="H24" i="6"/>
  <c r="H19" i="6"/>
  <c r="H46" i="6"/>
  <c r="E50" i="6"/>
  <c r="G50" i="6" s="1"/>
  <c r="E64" i="5"/>
  <c r="H57" i="6"/>
  <c r="H77" i="5"/>
  <c r="H80" i="5"/>
  <c r="E42" i="6"/>
  <c r="G42" i="6" s="1"/>
  <c r="E48" i="5"/>
  <c r="G61" i="6"/>
  <c r="G66" i="6"/>
  <c r="G52" i="6"/>
  <c r="G8" i="6"/>
  <c r="G64" i="6"/>
  <c r="G26" i="6"/>
  <c r="H47" i="6"/>
  <c r="H55" i="6"/>
  <c r="H43" i="6"/>
  <c r="H34" i="6"/>
  <c r="G75" i="6"/>
  <c r="G39" i="6"/>
  <c r="H36" i="6"/>
  <c r="G40" i="6"/>
  <c r="G29" i="6"/>
  <c r="G38" i="6"/>
  <c r="H14" i="6"/>
  <c r="E72" i="6"/>
  <c r="G72" i="6" s="1"/>
  <c r="E98" i="5"/>
  <c r="H71" i="6"/>
  <c r="H70" i="6"/>
  <c r="H16" i="6"/>
  <c r="I16" i="6" s="1"/>
  <c r="E18" i="6"/>
  <c r="G18" i="6" s="1"/>
  <c r="E20" i="5"/>
  <c r="E32" i="6"/>
  <c r="G32" i="6" s="1"/>
  <c r="E37" i="5"/>
  <c r="H48" i="6"/>
  <c r="H57" i="5"/>
  <c r="E59" i="6"/>
  <c r="G59" i="6" s="1"/>
  <c r="E83" i="5"/>
  <c r="H58" i="6"/>
  <c r="I58" i="6" s="1"/>
  <c r="H78" i="5"/>
  <c r="H37" i="6"/>
  <c r="H43" i="5"/>
  <c r="H20" i="6"/>
  <c r="H21" i="5"/>
  <c r="E21" i="6"/>
  <c r="G21" i="6" s="1"/>
  <c r="E22" i="5"/>
  <c r="E58" i="5"/>
  <c r="E14" i="7"/>
  <c r="G14" i="7" s="1"/>
  <c r="E41" i="5"/>
  <c r="H28" i="7"/>
  <c r="H76" i="5"/>
  <c r="H40" i="7"/>
  <c r="H107" i="5"/>
  <c r="H39" i="7"/>
  <c r="H106" i="5"/>
  <c r="H17" i="7"/>
  <c r="H52" i="5"/>
  <c r="E36" i="7"/>
  <c r="G36" i="7" s="1"/>
  <c r="E103" i="5"/>
  <c r="E10" i="7"/>
  <c r="G10" i="7" s="1"/>
  <c r="E15" i="5"/>
  <c r="H37" i="7"/>
  <c r="I37" i="7" s="1"/>
  <c r="H104" i="5"/>
  <c r="I104" i="5" s="1"/>
  <c r="H21" i="7"/>
  <c r="H62" i="5"/>
  <c r="E20" i="7"/>
  <c r="G20" i="7" s="1"/>
  <c r="E61" i="5"/>
  <c r="E15" i="7"/>
  <c r="G15" i="7" s="1"/>
  <c r="E50" i="5"/>
  <c r="G12" i="7"/>
  <c r="I12" i="7" s="1"/>
  <c r="G29" i="7"/>
  <c r="G30" i="7"/>
  <c r="I30" i="7" s="1"/>
  <c r="G18" i="7"/>
  <c r="I18" i="7" s="1"/>
  <c r="B9" i="13"/>
  <c r="I30" i="9" s="1"/>
  <c r="O24" i="9" s="1"/>
  <c r="G5" i="9" s="1"/>
  <c r="E20" i="12"/>
  <c r="B11" i="13"/>
  <c r="E22" i="12"/>
  <c r="B10" i="13"/>
  <c r="E24" i="12"/>
  <c r="E47" i="5"/>
  <c r="E85" i="5"/>
  <c r="E101" i="5"/>
  <c r="E28" i="5"/>
  <c r="E94" i="5"/>
  <c r="E91" i="5"/>
  <c r="E68" i="5"/>
  <c r="E75" i="5"/>
  <c r="I109" i="5"/>
  <c r="E70" i="5"/>
  <c r="E40" i="5"/>
  <c r="E87" i="5"/>
  <c r="E31" i="5"/>
  <c r="E35" i="5"/>
  <c r="E13" i="5"/>
  <c r="E8" i="5"/>
  <c r="E16" i="5"/>
  <c r="E88" i="5"/>
  <c r="E30" i="5"/>
  <c r="E29" i="5"/>
  <c r="E86" i="5"/>
  <c r="G86" i="5" s="1"/>
  <c r="E36" i="5"/>
  <c r="E59" i="5"/>
  <c r="G59" i="5" s="1"/>
  <c r="E110" i="5"/>
  <c r="E69" i="5"/>
  <c r="E82" i="5"/>
  <c r="E79" i="5"/>
  <c r="E38" i="5"/>
  <c r="E111" i="5"/>
  <c r="I111" i="5"/>
  <c r="E51" i="5"/>
  <c r="E99" i="5"/>
  <c r="E102" i="5"/>
  <c r="E66" i="5"/>
  <c r="E45" i="5"/>
  <c r="E100" i="5"/>
  <c r="E84" i="5"/>
  <c r="E46" i="5"/>
  <c r="E54" i="5"/>
  <c r="E33" i="5"/>
  <c r="E11" i="5"/>
  <c r="E44" i="5"/>
  <c r="E24" i="5"/>
  <c r="E18" i="5"/>
  <c r="F71" i="5"/>
  <c r="F78" i="5"/>
  <c r="H41" i="6"/>
  <c r="H74" i="6"/>
  <c r="H28" i="6"/>
  <c r="H25" i="6"/>
  <c r="H69" i="6"/>
  <c r="H68" i="6"/>
  <c r="H56" i="6"/>
  <c r="H78" i="6"/>
  <c r="H35" i="6"/>
  <c r="H63" i="6"/>
  <c r="H65" i="6"/>
  <c r="H13" i="6"/>
  <c r="H9" i="6"/>
  <c r="H15" i="6"/>
  <c r="H27" i="6"/>
  <c r="F62" i="6"/>
  <c r="G62" i="6" s="1"/>
  <c r="H31" i="6"/>
  <c r="F49" i="6"/>
  <c r="G49" i="6" s="1"/>
  <c r="H77" i="6"/>
  <c r="I77" i="6" s="1"/>
  <c r="F47" i="6"/>
  <c r="H53" i="6"/>
  <c r="I53" i="6" s="1"/>
  <c r="F55" i="6"/>
  <c r="E44" i="6"/>
  <c r="G44" i="6" s="1"/>
  <c r="E53" i="5"/>
  <c r="H67" i="6"/>
  <c r="H10" i="6"/>
  <c r="E22" i="6"/>
  <c r="G22" i="6" s="1"/>
  <c r="E23" i="5"/>
  <c r="H62" i="6"/>
  <c r="H45" i="6"/>
  <c r="H23" i="6"/>
  <c r="I23" i="6" s="1"/>
  <c r="H17" i="6"/>
  <c r="I17" i="6" s="1"/>
  <c r="H44" i="6"/>
  <c r="E67" i="6"/>
  <c r="E92" i="5"/>
  <c r="E24" i="6"/>
  <c r="E26" i="5"/>
  <c r="H30" i="6"/>
  <c r="E19" i="6"/>
  <c r="E19" i="5"/>
  <c r="E10" i="6"/>
  <c r="E10" i="5"/>
  <c r="E46" i="6"/>
  <c r="E55" i="5"/>
  <c r="H54" i="6"/>
  <c r="H71" i="5"/>
  <c r="H22" i="6"/>
  <c r="H23" i="5"/>
  <c r="H50" i="6"/>
  <c r="H64" i="5"/>
  <c r="E57" i="6"/>
  <c r="E77" i="5"/>
  <c r="E80" i="5"/>
  <c r="H42" i="6"/>
  <c r="H48" i="5"/>
  <c r="E12" i="6"/>
  <c r="G12" i="6" s="1"/>
  <c r="E12" i="5"/>
  <c r="E7" i="6"/>
  <c r="G7" i="6" s="1"/>
  <c r="E7" i="5"/>
  <c r="H24" i="7"/>
  <c r="H67" i="5"/>
  <c r="E31" i="7"/>
  <c r="G31" i="7" s="1"/>
  <c r="E81" i="5"/>
  <c r="E26" i="7"/>
  <c r="G26" i="7" s="1"/>
  <c r="E72" i="5"/>
  <c r="H33" i="7"/>
  <c r="H90" i="5"/>
  <c r="E41" i="7"/>
  <c r="G41" i="7" s="1"/>
  <c r="E108" i="5"/>
  <c r="E11" i="7"/>
  <c r="G11" i="7" s="1"/>
  <c r="E27" i="5"/>
  <c r="E19" i="7"/>
  <c r="G19" i="7" s="1"/>
  <c r="E60" i="5"/>
  <c r="E27" i="7"/>
  <c r="G27" i="7" s="1"/>
  <c r="E73" i="5"/>
  <c r="H22" i="7"/>
  <c r="H63" i="5"/>
  <c r="G13" i="7"/>
  <c r="G32" i="7"/>
  <c r="I32" i="7" s="1"/>
  <c r="F85" i="5"/>
  <c r="F101" i="5"/>
  <c r="F32" i="5"/>
  <c r="F28" i="5"/>
  <c r="F95" i="5"/>
  <c r="F94" i="5"/>
  <c r="F91" i="5"/>
  <c r="F68" i="5"/>
  <c r="F75" i="5"/>
  <c r="F109" i="5"/>
  <c r="F65" i="5"/>
  <c r="F87" i="5"/>
  <c r="F89" i="5"/>
  <c r="F35" i="5"/>
  <c r="F8" i="5"/>
  <c r="F9" i="5"/>
  <c r="F88" i="5"/>
  <c r="F30" i="5"/>
  <c r="F29" i="5"/>
  <c r="F110" i="5"/>
  <c r="F69" i="5"/>
  <c r="F82" i="5"/>
  <c r="F79" i="5"/>
  <c r="F49" i="5"/>
  <c r="F39" i="5"/>
  <c r="F51" i="5"/>
  <c r="F93" i="5"/>
  <c r="F102" i="5"/>
  <c r="F45" i="5"/>
  <c r="F105" i="5"/>
  <c r="F42" i="5"/>
  <c r="F46" i="5"/>
  <c r="F54" i="5"/>
  <c r="F33" i="5"/>
  <c r="F44" i="5"/>
  <c r="F24" i="5"/>
  <c r="F14" i="5"/>
  <c r="F18" i="5"/>
  <c r="F98" i="5"/>
  <c r="H53" i="5"/>
  <c r="F97" i="5"/>
  <c r="H92" i="5"/>
  <c r="F25" i="5"/>
  <c r="H26" i="5"/>
  <c r="F96" i="5"/>
  <c r="F34" i="5"/>
  <c r="H17" i="5"/>
  <c r="F57" i="5"/>
  <c r="I32" i="6" l="1"/>
  <c r="I71" i="6"/>
  <c r="I62" i="6"/>
  <c r="I61" i="6"/>
  <c r="I90" i="5"/>
  <c r="I30" i="8"/>
  <c r="O24" i="8" s="1"/>
  <c r="G5" i="8" s="1"/>
  <c r="C12" i="9"/>
  <c r="I35" i="7"/>
  <c r="C20" i="9"/>
  <c r="I26" i="7"/>
  <c r="I39" i="7"/>
  <c r="C12" i="8"/>
  <c r="G9" i="8" s="1"/>
  <c r="I31" i="7"/>
  <c r="I40" i="7"/>
  <c r="I42" i="6"/>
  <c r="I21" i="6"/>
  <c r="I50" i="6"/>
  <c r="I70" i="6"/>
  <c r="I29" i="6"/>
  <c r="I40" i="6"/>
  <c r="I59" i="5"/>
  <c r="I15" i="6"/>
  <c r="I20" i="6"/>
  <c r="I59" i="6"/>
  <c r="I72" i="6"/>
  <c r="I9" i="6"/>
  <c r="I8" i="6"/>
  <c r="I13" i="6"/>
  <c r="I63" i="6"/>
  <c r="I28" i="7"/>
  <c r="I13" i="7"/>
  <c r="I34" i="7"/>
  <c r="I41" i="7"/>
  <c r="I12" i="6"/>
  <c r="I25" i="6"/>
  <c r="I27" i="6"/>
  <c r="I30" i="6"/>
  <c r="I49" i="6"/>
  <c r="I44" i="6"/>
  <c r="I75" i="6"/>
  <c r="I73" i="6"/>
  <c r="I18" i="6"/>
  <c r="I86" i="5"/>
  <c r="I39" i="6"/>
  <c r="I14" i="6"/>
  <c r="I38" i="6"/>
  <c r="I11" i="6"/>
  <c r="I60" i="6"/>
  <c r="I31" i="6"/>
  <c r="I26" i="6"/>
  <c r="I64" i="6"/>
  <c r="I65" i="6"/>
  <c r="I35" i="6"/>
  <c r="I56" i="6"/>
  <c r="I68" i="6"/>
  <c r="I69" i="6"/>
  <c r="I74" i="6"/>
  <c r="I7" i="6"/>
  <c r="G48" i="5"/>
  <c r="I48" i="5" s="1"/>
  <c r="I37" i="6"/>
  <c r="I48" i="6"/>
  <c r="I54" i="6"/>
  <c r="I22" i="7"/>
  <c r="I62" i="5"/>
  <c r="I21" i="7"/>
  <c r="I19" i="7"/>
  <c r="I11" i="7"/>
  <c r="I33" i="7"/>
  <c r="G76" i="5"/>
  <c r="I76" i="5"/>
  <c r="G83" i="5"/>
  <c r="I83" i="5" s="1"/>
  <c r="G23" i="5"/>
  <c r="I23" i="5" s="1"/>
  <c r="I22" i="6"/>
  <c r="I45" i="6"/>
  <c r="I36" i="6"/>
  <c r="I51" i="6"/>
  <c r="I34" i="6"/>
  <c r="I33" i="6"/>
  <c r="I43" i="6"/>
  <c r="I29" i="7"/>
  <c r="I66" i="6"/>
  <c r="I28" i="6"/>
  <c r="I41" i="6"/>
  <c r="I15" i="7"/>
  <c r="I20" i="7"/>
  <c r="I27" i="7"/>
  <c r="I10" i="7"/>
  <c r="I36" i="7"/>
  <c r="G52" i="5"/>
  <c r="I52" i="5" s="1"/>
  <c r="I17" i="7"/>
  <c r="I24" i="7"/>
  <c r="I14" i="7"/>
  <c r="G21" i="5"/>
  <c r="I21" i="5" s="1"/>
  <c r="G46" i="6"/>
  <c r="I46" i="6" s="1"/>
  <c r="G37" i="5"/>
  <c r="I37" i="5" s="1"/>
  <c r="G80" i="5"/>
  <c r="I80" i="5" s="1"/>
  <c r="G63" i="5"/>
  <c r="I63" i="5" s="1"/>
  <c r="G10" i="5"/>
  <c r="I10" i="5" s="1"/>
  <c r="G15" i="5"/>
  <c r="I15" i="5" s="1"/>
  <c r="G26" i="5"/>
  <c r="I26" i="5" s="1"/>
  <c r="G106" i="5"/>
  <c r="I106" i="5" s="1"/>
  <c r="G72" i="5"/>
  <c r="I72" i="5" s="1"/>
  <c r="G61" i="5"/>
  <c r="I61" i="5" s="1"/>
  <c r="G12" i="5"/>
  <c r="I12" i="5" s="1"/>
  <c r="G18" i="5"/>
  <c r="I18" i="5" s="1"/>
  <c r="G99" i="5"/>
  <c r="I99" i="5" s="1"/>
  <c r="G36" i="5"/>
  <c r="I36" i="5" s="1"/>
  <c r="G46" i="5"/>
  <c r="I46" i="5" s="1"/>
  <c r="G82" i="5"/>
  <c r="I82" i="5" s="1"/>
  <c r="G91" i="5"/>
  <c r="I91" i="5" s="1"/>
  <c r="G27" i="5"/>
  <c r="I27" i="5" s="1"/>
  <c r="G103" i="5"/>
  <c r="I103" i="5" s="1"/>
  <c r="G108" i="5"/>
  <c r="I108" i="5" s="1"/>
  <c r="G20" i="5"/>
  <c r="I20" i="5" s="1"/>
  <c r="G40" i="5"/>
  <c r="I40" i="5" s="1"/>
  <c r="G41" i="5"/>
  <c r="I41" i="5" s="1"/>
  <c r="G55" i="5"/>
  <c r="I55" i="5" s="1"/>
  <c r="G11" i="5"/>
  <c r="I11" i="5" s="1"/>
  <c r="G13" i="5"/>
  <c r="I13" i="5" s="1"/>
  <c r="G67" i="5"/>
  <c r="I67" i="5" s="1"/>
  <c r="G57" i="6"/>
  <c r="I57" i="6" s="1"/>
  <c r="G19" i="6"/>
  <c r="I19" i="6" s="1"/>
  <c r="G88" i="5"/>
  <c r="I88" i="5" s="1"/>
  <c r="G31" i="5"/>
  <c r="I31" i="5" s="1"/>
  <c r="G50" i="5"/>
  <c r="I50" i="5" s="1"/>
  <c r="G58" i="5"/>
  <c r="I58" i="5" s="1"/>
  <c r="G9" i="5"/>
  <c r="I9" i="5" s="1"/>
  <c r="G96" i="5"/>
  <c r="I96" i="5" s="1"/>
  <c r="G28" i="5"/>
  <c r="I28" i="5" s="1"/>
  <c r="G66" i="5"/>
  <c r="I66" i="5" s="1"/>
  <c r="G38" i="5"/>
  <c r="I38" i="5" s="1"/>
  <c r="G110" i="5"/>
  <c r="I110" i="5" s="1"/>
  <c r="G97" i="5"/>
  <c r="I97" i="5" s="1"/>
  <c r="G73" i="5"/>
  <c r="I73" i="5" s="1"/>
  <c r="G53" i="5"/>
  <c r="I53" i="5" s="1"/>
  <c r="G22" i="5"/>
  <c r="I22" i="5" s="1"/>
  <c r="G43" i="5"/>
  <c r="I43" i="5" s="1"/>
  <c r="G7" i="5"/>
  <c r="I7" i="5" s="1"/>
  <c r="G92" i="5"/>
  <c r="I92" i="5" s="1"/>
  <c r="G84" i="5"/>
  <c r="I84" i="5" s="1"/>
  <c r="G67" i="6"/>
  <c r="I67" i="6" s="1"/>
  <c r="G64" i="5"/>
  <c r="I64" i="5" s="1"/>
  <c r="G107" i="5"/>
  <c r="I107" i="5" s="1"/>
  <c r="H114" i="5"/>
  <c r="G29" i="5"/>
  <c r="I29" i="5" s="1"/>
  <c r="G98" i="5"/>
  <c r="I98" i="5" s="1"/>
  <c r="G71" i="5"/>
  <c r="I71" i="5" s="1"/>
  <c r="G93" i="5"/>
  <c r="I93" i="5" s="1"/>
  <c r="G49" i="5"/>
  <c r="I49" i="5" s="1"/>
  <c r="G14" i="5"/>
  <c r="I14" i="5" s="1"/>
  <c r="G60" i="5"/>
  <c r="I60" i="5" s="1"/>
  <c r="G81" i="5"/>
  <c r="I81" i="5" s="1"/>
  <c r="G77" i="5"/>
  <c r="I77" i="5" s="1"/>
  <c r="G19" i="5"/>
  <c r="I19" i="5" s="1"/>
  <c r="H79" i="6"/>
  <c r="G24" i="5"/>
  <c r="I24" i="5" s="1"/>
  <c r="G33" i="5"/>
  <c r="I33" i="5" s="1"/>
  <c r="G100" i="5"/>
  <c r="I100" i="5" s="1"/>
  <c r="G102" i="5"/>
  <c r="I102" i="5" s="1"/>
  <c r="G51" i="5"/>
  <c r="I51" i="5" s="1"/>
  <c r="G111" i="5"/>
  <c r="G69" i="5"/>
  <c r="I69" i="5" s="1"/>
  <c r="G16" i="5"/>
  <c r="I16" i="5" s="1"/>
  <c r="G35" i="5"/>
  <c r="I35" i="5" s="1"/>
  <c r="G75" i="5"/>
  <c r="I75" i="5" s="1"/>
  <c r="G94" i="5"/>
  <c r="I94" i="5" s="1"/>
  <c r="G34" i="5"/>
  <c r="I34" i="5" s="1"/>
  <c r="G55" i="6"/>
  <c r="I55" i="6" s="1"/>
  <c r="H44" i="7"/>
  <c r="G32" i="5"/>
  <c r="I32" i="5" s="1"/>
  <c r="G101" i="5"/>
  <c r="I101" i="5" s="1"/>
  <c r="G109" i="5"/>
  <c r="G10" i="6"/>
  <c r="I10" i="6" s="1"/>
  <c r="G85" i="5"/>
  <c r="I85" i="5" s="1"/>
  <c r="G42" i="5"/>
  <c r="I42" i="5" s="1"/>
  <c r="G105" i="5"/>
  <c r="I105" i="5" s="1"/>
  <c r="G24" i="6"/>
  <c r="I24" i="6" s="1"/>
  <c r="G44" i="5"/>
  <c r="I44" i="5" s="1"/>
  <c r="G54" i="5"/>
  <c r="I54" i="5" s="1"/>
  <c r="G45" i="5"/>
  <c r="I45" i="5" s="1"/>
  <c r="G79" i="5"/>
  <c r="I79" i="5" s="1"/>
  <c r="G30" i="5"/>
  <c r="I30" i="5" s="1"/>
  <c r="G8" i="5"/>
  <c r="I8" i="5" s="1"/>
  <c r="G87" i="5"/>
  <c r="I87" i="5" s="1"/>
  <c r="G70" i="5"/>
  <c r="I70" i="5" s="1"/>
  <c r="G68" i="5"/>
  <c r="I68" i="5" s="1"/>
  <c r="G47" i="5"/>
  <c r="I47" i="5" s="1"/>
  <c r="G78" i="5"/>
  <c r="I78" i="5" s="1"/>
  <c r="G57" i="5"/>
  <c r="I57" i="5" s="1"/>
  <c r="G17" i="5"/>
  <c r="I17" i="5" s="1"/>
  <c r="G65" i="5"/>
  <c r="I65" i="5" s="1"/>
  <c r="G95" i="5"/>
  <c r="I95" i="5" s="1"/>
  <c r="G39" i="5"/>
  <c r="I39" i="5" s="1"/>
  <c r="G89" i="5"/>
  <c r="I89" i="5" s="1"/>
  <c r="G25" i="5"/>
  <c r="I25" i="5" s="1"/>
  <c r="G47" i="6"/>
  <c r="I47" i="6" s="1"/>
  <c r="H16" i="9" l="1"/>
  <c r="O32" i="9" s="1"/>
  <c r="G7" i="9" s="1"/>
  <c r="G9" i="9"/>
</calcChain>
</file>

<file path=xl/sharedStrings.xml><?xml version="1.0" encoding="utf-8"?>
<sst xmlns="http://schemas.openxmlformats.org/spreadsheetml/2006/main" count="691" uniqueCount="358">
  <si>
    <t>Oregon District 2 High School Tournament</t>
  </si>
  <si>
    <t>Block 1</t>
  </si>
  <si>
    <t>Block 2</t>
  </si>
  <si>
    <t>Block 3</t>
  </si>
  <si>
    <t>Block 4</t>
  </si>
  <si>
    <t>Block 5</t>
  </si>
  <si>
    <t>Block 6</t>
  </si>
  <si>
    <t>Totals</t>
  </si>
  <si>
    <t>(B) = Boys; (G) = Girls; (M) = Mix</t>
  </si>
  <si>
    <t>GAMES 1 - 4</t>
  </si>
  <si>
    <t>GAMES 5 - 8</t>
  </si>
  <si>
    <t>GAMES 9 - 12</t>
  </si>
  <si>
    <t>GAMES 13 - 16</t>
  </si>
  <si>
    <t>GAMES 17 - 20</t>
  </si>
  <si>
    <t>GAMES 21 - 24</t>
  </si>
  <si>
    <t>X</t>
  </si>
  <si>
    <t>/</t>
  </si>
  <si>
    <t>#</t>
  </si>
  <si>
    <t>Team Score</t>
  </si>
  <si>
    <t>Game</t>
  </si>
  <si>
    <t>Team 15 (B / G / M)</t>
  </si>
  <si>
    <t>team #15 name 1</t>
  </si>
  <si>
    <t>team #15 name 2</t>
  </si>
  <si>
    <t>team #15 name 3</t>
  </si>
  <si>
    <t>team #15 name 4</t>
  </si>
  <si>
    <t>team #15 name 5</t>
  </si>
  <si>
    <t>team #15 name 6</t>
  </si>
  <si>
    <t>team #15 name 7</t>
  </si>
  <si>
    <t>team #15 name 8</t>
  </si>
  <si>
    <t>Team 16 (B / G / M)</t>
  </si>
  <si>
    <t>team #16 name 1</t>
  </si>
  <si>
    <t>team #16 name 2</t>
  </si>
  <si>
    <t>team #16 name 3</t>
  </si>
  <si>
    <t>team #16 name 4</t>
  </si>
  <si>
    <t>team #16 name 5</t>
  </si>
  <si>
    <t>team #16 name 6</t>
  </si>
  <si>
    <t>team #16 name 7</t>
  </si>
  <si>
    <t>team #16 name 8</t>
  </si>
  <si>
    <t>Team #20 (B / G / M)</t>
  </si>
  <si>
    <t>team #20 name 1</t>
  </si>
  <si>
    <t>team #20 name 2</t>
  </si>
  <si>
    <t>team #20 name 3</t>
  </si>
  <si>
    <t>team #20 name 4</t>
  </si>
  <si>
    <t>team #20 name 5</t>
  </si>
  <si>
    <t>team #20 name 6</t>
  </si>
  <si>
    <t>team #20 name 7</t>
  </si>
  <si>
    <t>team #20 name 8</t>
  </si>
  <si>
    <t>Team #21 (B / G / M)</t>
  </si>
  <si>
    <t>team #21 name 1</t>
  </si>
  <si>
    <t>team #21 name 2</t>
  </si>
  <si>
    <t>team #21 name 3</t>
  </si>
  <si>
    <t>team #21 name 4</t>
  </si>
  <si>
    <t>team #21 name 5</t>
  </si>
  <si>
    <t>team #21 name 6</t>
  </si>
  <si>
    <t>team #21 name 7</t>
  </si>
  <si>
    <t>team #21 name 8</t>
  </si>
  <si>
    <t>Team #22 (B / G / M)</t>
  </si>
  <si>
    <t>team #22 name 1</t>
  </si>
  <si>
    <t>team #22 name 2</t>
  </si>
  <si>
    <t>team #22 name 3</t>
  </si>
  <si>
    <t>team #22 name 4</t>
  </si>
  <si>
    <t>team #22 name 5</t>
  </si>
  <si>
    <t>team #22 name 6</t>
  </si>
  <si>
    <t>team #22 name 7</t>
  </si>
  <si>
    <t>team #22 name 8</t>
  </si>
  <si>
    <t>Team #23 (B / G / M)</t>
  </si>
  <si>
    <t>team #23 name 1</t>
  </si>
  <si>
    <t>team #23 name 2</t>
  </si>
  <si>
    <t>team #23 name 3</t>
  </si>
  <si>
    <t>team #23 name 4</t>
  </si>
  <si>
    <t>team #23 name 5</t>
  </si>
  <si>
    <t>team #23 name 6</t>
  </si>
  <si>
    <t>team #23 name 7</t>
  </si>
  <si>
    <t>team #23 name 8</t>
  </si>
  <si>
    <t>Team #24 (B / G / M)</t>
  </si>
  <si>
    <t>team #24 name 1</t>
  </si>
  <si>
    <t>team #24 name 2</t>
  </si>
  <si>
    <t>team #24 name 3</t>
  </si>
  <si>
    <t>team #24 name 4</t>
  </si>
  <si>
    <t>team #24 name 5</t>
  </si>
  <si>
    <t>team #24 name 6</t>
  </si>
  <si>
    <t>team #24 name 7</t>
  </si>
  <si>
    <t>team #24 name 8</t>
  </si>
  <si>
    <t>Team #25 (B / G / M)</t>
  </si>
  <si>
    <t>team #25 name 1</t>
  </si>
  <si>
    <t>team #25 name 2</t>
  </si>
  <si>
    <t>team #25 name 3</t>
  </si>
  <si>
    <t>team #25 name 4</t>
  </si>
  <si>
    <t>team #25 name 5</t>
  </si>
  <si>
    <t>team #25 name 6</t>
  </si>
  <si>
    <t>team #25 name 7</t>
  </si>
  <si>
    <t>team #25 name 8</t>
  </si>
  <si>
    <t>Team #26 (B / G / M)</t>
  </si>
  <si>
    <t>team #26 name 1</t>
  </si>
  <si>
    <t>team #26 name 2</t>
  </si>
  <si>
    <t>team #26 name 3</t>
  </si>
  <si>
    <t>team #26 name 4</t>
  </si>
  <si>
    <t>team #26 name 5</t>
  </si>
  <si>
    <t>team #26 name 6</t>
  </si>
  <si>
    <t>team #26 name 7</t>
  </si>
  <si>
    <t>team #26 name 8</t>
  </si>
  <si>
    <t>Team #27 (B / G / M)</t>
  </si>
  <si>
    <t>team #27 name 1</t>
  </si>
  <si>
    <t>team #27 name 2</t>
  </si>
  <si>
    <t>team #27 name 3</t>
  </si>
  <si>
    <t>team #27 name 4</t>
  </si>
  <si>
    <t>team #27 name 5</t>
  </si>
  <si>
    <t>team #27 name 6</t>
  </si>
  <si>
    <t>team #27 name 7</t>
  </si>
  <si>
    <t>team #27 name 8</t>
  </si>
  <si>
    <t>Team #28 (B / G / M)</t>
  </si>
  <si>
    <t>team #28 name 1</t>
  </si>
  <si>
    <t>team #28 name 2</t>
  </si>
  <si>
    <t>team #28 name 3</t>
  </si>
  <si>
    <t>team #28 name 4</t>
  </si>
  <si>
    <t>team #28 name 5</t>
  </si>
  <si>
    <t>team #28 name 6</t>
  </si>
  <si>
    <t>team #28 name 7</t>
  </si>
  <si>
    <t>team #28 name 8</t>
  </si>
  <si>
    <t>Team #29 (B / G / M)</t>
  </si>
  <si>
    <t>team #29 name 1</t>
  </si>
  <si>
    <t>team #29 name 2</t>
  </si>
  <si>
    <t>team #29 name 3</t>
  </si>
  <si>
    <t>team #29 name 4</t>
  </si>
  <si>
    <t>team #29 name 5</t>
  </si>
  <si>
    <t>team #29 name 6</t>
  </si>
  <si>
    <t>team #29 name 7</t>
  </si>
  <si>
    <t>team #29 name 8</t>
  </si>
  <si>
    <t>Team #30 (B / G / M)</t>
  </si>
  <si>
    <t>team #30 name 1</t>
  </si>
  <si>
    <t>team #30 name 2</t>
  </si>
  <si>
    <t>team #30 name 3</t>
  </si>
  <si>
    <t>team #30 name 4</t>
  </si>
  <si>
    <t>team #30 name 5</t>
  </si>
  <si>
    <t>team #30 name 6</t>
  </si>
  <si>
    <t>team #30 name 7</t>
  </si>
  <si>
    <t>team #30 name 8</t>
  </si>
  <si>
    <t>Team #31 (B / G / M)</t>
  </si>
  <si>
    <t>team #31 name 1</t>
  </si>
  <si>
    <t>team #31 name 2</t>
  </si>
  <si>
    <t>team #31 name 3</t>
  </si>
  <si>
    <t>team #31 name 4</t>
  </si>
  <si>
    <t>team #31 name 5</t>
  </si>
  <si>
    <t>team #31 name 6</t>
  </si>
  <si>
    <t>team #31 name 7</t>
  </si>
  <si>
    <t>team #31 name 8</t>
  </si>
  <si>
    <t>Team #32 (B / G / M)</t>
  </si>
  <si>
    <t>team #32 name 1</t>
  </si>
  <si>
    <t>team #32 name 2</t>
  </si>
  <si>
    <t>team #32 name 3</t>
  </si>
  <si>
    <t>team #32 name 4</t>
  </si>
  <si>
    <t>team #32 name 5</t>
  </si>
  <si>
    <t>team #32 name 6</t>
  </si>
  <si>
    <t>team #32 name 7</t>
  </si>
  <si>
    <t>team #32 name 8</t>
  </si>
  <si>
    <t>School Name</t>
  </si>
  <si>
    <t>Baker Format</t>
  </si>
  <si>
    <t>1+2</t>
  </si>
  <si>
    <t>3+4</t>
  </si>
  <si>
    <t>5+6</t>
  </si>
  <si>
    <t>7+8</t>
  </si>
  <si>
    <t>9+10</t>
  </si>
  <si>
    <t>11+12</t>
  </si>
  <si>
    <t>13+14</t>
  </si>
  <si>
    <t>15+16</t>
  </si>
  <si>
    <t>17+18</t>
  </si>
  <si>
    <t>19+20</t>
  </si>
  <si>
    <t>TOTAL</t>
  </si>
  <si>
    <t>Girls Division - Qualifying</t>
  </si>
  <si>
    <t>Frames</t>
  </si>
  <si>
    <t>Bowler’s Name</t>
  </si>
  <si>
    <t>Team</t>
  </si>
  <si>
    <t>Strikes</t>
  </si>
  <si>
    <t>Spares</t>
  </si>
  <si>
    <t>Points</t>
  </si>
  <si>
    <t>Bowled</t>
  </si>
  <si>
    <t>All Start Points</t>
  </si>
  <si>
    <t>Girls Division - All Stars</t>
  </si>
  <si>
    <t>1st Place</t>
  </si>
  <si>
    <t>2nd Place</t>
  </si>
  <si>
    <t>3rd Place</t>
  </si>
  <si>
    <t>Semi</t>
  </si>
  <si>
    <t>2nd place</t>
  </si>
  <si>
    <t>LANE CHOICE</t>
  </si>
  <si>
    <t>+</t>
  </si>
  <si>
    <t>=</t>
  </si>
  <si>
    <t>GAME 1</t>
  </si>
  <si>
    <t>GAME 2</t>
  </si>
  <si>
    <t>LANES 9-10</t>
  </si>
  <si>
    <t>3rd place</t>
  </si>
  <si>
    <t>1st place</t>
  </si>
  <si>
    <t xml:space="preserve"> 2nd place</t>
  </si>
  <si>
    <t>Girls Finals</t>
  </si>
  <si>
    <t>Lanes</t>
  </si>
  <si>
    <t>Baker 1-2</t>
  </si>
  <si>
    <t>1-2</t>
  </si>
  <si>
    <t>3-4</t>
  </si>
  <si>
    <t>5-6</t>
  </si>
  <si>
    <t>Baker 3-4</t>
  </si>
  <si>
    <t>5-3</t>
  </si>
  <si>
    <t>6-2</t>
  </si>
  <si>
    <t>1-4</t>
  </si>
  <si>
    <t>Baker 5-6</t>
  </si>
  <si>
    <t>2-4</t>
  </si>
  <si>
    <t>5-1</t>
  </si>
  <si>
    <t>6-3</t>
  </si>
  <si>
    <t>Baker 7-8</t>
  </si>
  <si>
    <t>3-1</t>
  </si>
  <si>
    <t>4-6</t>
  </si>
  <si>
    <t>2-5</t>
  </si>
  <si>
    <t>Baker 9-10</t>
  </si>
  <si>
    <t>6-5</t>
  </si>
  <si>
    <t>2-1</t>
  </si>
  <si>
    <t>4-3</t>
  </si>
  <si>
    <t>SCORE</t>
  </si>
  <si>
    <t>Girls Division - Semi Finals</t>
  </si>
  <si>
    <t>Open Finals</t>
  </si>
  <si>
    <t>FIREBIRD lanes</t>
  </si>
  <si>
    <t>1/21/24</t>
  </si>
  <si>
    <t>ALBANY</t>
  </si>
  <si>
    <t>SAWYER KASTEN</t>
  </si>
  <si>
    <t>AIDAN TUGGLE</t>
  </si>
  <si>
    <t>TYLER GREENLESS</t>
  </si>
  <si>
    <t>JACK BARKER</t>
  </si>
  <si>
    <t>SYMEON BRAMAN</t>
  </si>
  <si>
    <t>JAKE BAILEY</t>
  </si>
  <si>
    <t>LOGAN ANGEL</t>
  </si>
  <si>
    <t>PRESTON SCHOMBERG</t>
  </si>
  <si>
    <t>B</t>
  </si>
  <si>
    <t>COTTAGE GROVE BLUE</t>
  </si>
  <si>
    <t>COTTAGE GROVE GOLD</t>
  </si>
  <si>
    <t>DALLAS BLACK</t>
  </si>
  <si>
    <t>SAM BINGHAM</t>
  </si>
  <si>
    <t>TALON BOBEDA</t>
  </si>
  <si>
    <t>DEAN BURWASH</t>
  </si>
  <si>
    <t>ALEX MACNAB</t>
  </si>
  <si>
    <t>WYATT CONNOLLY</t>
  </si>
  <si>
    <t>DALLAS ORANGE</t>
  </si>
  <si>
    <t>CALEB CUSHWAY</t>
  </si>
  <si>
    <t>CASH CONNOLLY</t>
  </si>
  <si>
    <t>JAYDEN CRAM</t>
  </si>
  <si>
    <t>GAVIN STEINLE</t>
  </si>
  <si>
    <t>JACK GLAZIER</t>
  </si>
  <si>
    <t>JEREMIAH RICHARDSON</t>
  </si>
  <si>
    <t>MCKAY</t>
  </si>
  <si>
    <t>MCNARY</t>
  </si>
  <si>
    <t>SHELDON BLACK</t>
  </si>
  <si>
    <t>SHELDON GREEN</t>
  </si>
  <si>
    <t>SILVERTON</t>
  </si>
  <si>
    <t xml:space="preserve">SOUTH BLUE </t>
  </si>
  <si>
    <t>SOUTH WHITE</t>
  </si>
  <si>
    <t>SPRAGUE BLACK</t>
  </si>
  <si>
    <t>SPRAGUE ORANGE</t>
  </si>
  <si>
    <t>FIREBIRD Lanes</t>
  </si>
  <si>
    <t>SHELDON</t>
  </si>
  <si>
    <t>BROOKELYNN MCDANIEL</t>
  </si>
  <si>
    <t>CAMILLE STACEY</t>
  </si>
  <si>
    <t>GRACE STRAUS</t>
  </si>
  <si>
    <t>GRACIE STEPHENS</t>
  </si>
  <si>
    <t>JAELYNN VOHLAND</t>
  </si>
  <si>
    <t>VICTORIA TWOBULLS</t>
  </si>
  <si>
    <t>MCKAYLA CAMPOS</t>
  </si>
  <si>
    <t>KATRINA DIMBAT</t>
  </si>
  <si>
    <t>G</t>
  </si>
  <si>
    <t>ISABELLE JOHNSON</t>
  </si>
  <si>
    <t>SARAH LEWIS</t>
  </si>
  <si>
    <t>SAMANTHA HOADLEY</t>
  </si>
  <si>
    <t>REX FISHER</t>
  </si>
  <si>
    <t>EVVA LIVINGSTONE</t>
  </si>
  <si>
    <t>BRIANNA DAVIDSON</t>
  </si>
  <si>
    <t>JENNY BOYER</t>
  </si>
  <si>
    <t>JAYDEN HOLLOWELL</t>
  </si>
  <si>
    <t>BRODY BROOKHART</t>
  </si>
  <si>
    <t>JORDYN BESWICK</t>
  </si>
  <si>
    <t>HOPE STEWART</t>
  </si>
  <si>
    <t>BLAKE PENNINGTON</t>
  </si>
  <si>
    <t>IAN RENFRO</t>
  </si>
  <si>
    <t>CHARLES STONE</t>
  </si>
  <si>
    <t>CARTER GUTHRIE</t>
  </si>
  <si>
    <t>BRAYDEN RAY</t>
  </si>
  <si>
    <t>KOURTNEE CORBIN</t>
  </si>
  <si>
    <t>TAYLOR WILLIAMS</t>
  </si>
  <si>
    <t>JACKSON RIORDAN</t>
  </si>
  <si>
    <t>ATHENA HENSON</t>
  </si>
  <si>
    <t>SUMMER MOORE</t>
  </si>
  <si>
    <t>ANGEL VALDEZ</t>
  </si>
  <si>
    <t>ANTONIO ARIZMENDEZ</t>
  </si>
  <si>
    <t>MARTIN MUNOZ</t>
  </si>
  <si>
    <t>JUAN RAMIREZ RODRIGUEZ</t>
  </si>
  <si>
    <t>CHARLY WATSON</t>
  </si>
  <si>
    <t>ISABELLA MARTINEAU-MILLER</t>
  </si>
  <si>
    <t>ELI HATTON</t>
  </si>
  <si>
    <t>MARCO SALDANO</t>
  </si>
  <si>
    <t>ANGEL VARGAS</t>
  </si>
  <si>
    <t>JACKSON MILLER</t>
  </si>
  <si>
    <t>EMMA MARTINEZ</t>
  </si>
  <si>
    <t>TATIANA CLEVELAND</t>
  </si>
  <si>
    <t>JACOB JACKSON</t>
  </si>
  <si>
    <t>WILL BARSOTTI</t>
  </si>
  <si>
    <t>LYON BLOMBERG</t>
  </si>
  <si>
    <t>FINN EAST</t>
  </si>
  <si>
    <t>MATT BIRKHOLZ</t>
  </si>
  <si>
    <t>MILO TANDINGAN</t>
  </si>
  <si>
    <t>ETHAN HALLIWILL</t>
  </si>
  <si>
    <t>KELLEN VON KLEIN</t>
  </si>
  <si>
    <t>PAUL FOSTER</t>
  </si>
  <si>
    <t>STEPHEN PALFY</t>
  </si>
  <si>
    <t>ELLIE TUBBS</t>
  </si>
  <si>
    <t>SARAH BLOOMER</t>
  </si>
  <si>
    <t>MCKENZIE TUBBS</t>
  </si>
  <si>
    <t>AMONI THOMAS</t>
  </si>
  <si>
    <t>ALEXIS BORGAARD</t>
  </si>
  <si>
    <t>KEVIN SEMM</t>
  </si>
  <si>
    <t>HATIMU LETISI</t>
  </si>
  <si>
    <t>BLAKE KANSKY</t>
  </si>
  <si>
    <t>JAKE SPEAR</t>
  </si>
  <si>
    <t>LUKE ERWIN</t>
  </si>
  <si>
    <t>BRAYDEN FLEENER</t>
  </si>
  <si>
    <t>TYLER GIENGER</t>
  </si>
  <si>
    <t>NOLAN DENNY</t>
  </si>
  <si>
    <t>GUS BECKER</t>
  </si>
  <si>
    <t>TYLER MCCLAUGHRY</t>
  </si>
  <si>
    <t>AUSTIN MCCLAUGHRY</t>
  </si>
  <si>
    <t>PARKER SEARCY</t>
  </si>
  <si>
    <t>DC VANCUREN</t>
  </si>
  <si>
    <t>LIAM BISSELL</t>
  </si>
  <si>
    <t>HALEY JOHNSON</t>
  </si>
  <si>
    <t>SETH DIPIETRO</t>
  </si>
  <si>
    <t>MAX FOSTER</t>
  </si>
  <si>
    <t>LUKAS FENK</t>
  </si>
  <si>
    <t>ROBBIE EITER</t>
  </si>
  <si>
    <t>CONNOR MARHEINE</t>
  </si>
  <si>
    <t>FED RUSKJER</t>
  </si>
  <si>
    <t>DEAN SANNE</t>
  </si>
  <si>
    <t>CLIFFORD FELLER</t>
  </si>
  <si>
    <t>DARBY ULLAN</t>
  </si>
  <si>
    <t>WILLIAM VONFLUE</t>
  </si>
  <si>
    <t>2024 Oregon High School Tournament</t>
  </si>
  <si>
    <t>OPEN  Division - Qualifying</t>
  </si>
  <si>
    <t>2024 Oregon High School Tournament All Stars</t>
  </si>
  <si>
    <t>2024 Oregon High School Tournament Open Division All Stars</t>
  </si>
  <si>
    <t>2024 Oregon High School Tournament All Stars All Players</t>
  </si>
  <si>
    <t>2024 Oregon High School Tournament •</t>
  </si>
  <si>
    <t>Open Division - Semi Finals</t>
  </si>
  <si>
    <t>KOOPER SEMM</t>
  </si>
  <si>
    <t>NATE HILLS</t>
  </si>
  <si>
    <t>DOMINICK VALDEZ</t>
  </si>
  <si>
    <t>SAWYER ENDERLE</t>
  </si>
  <si>
    <t>QEUNTIN BELVILLE</t>
  </si>
  <si>
    <t>DJ HELT</t>
  </si>
  <si>
    <t xml:space="preserve">DALLAS </t>
  </si>
  <si>
    <t>7-8</t>
  </si>
  <si>
    <t>9-10</t>
  </si>
  <si>
    <t>11-12</t>
  </si>
  <si>
    <t>warm up 3-4</t>
  </si>
  <si>
    <t>LANE CHOICE  11-12</t>
  </si>
  <si>
    <t>LANE CHOICE 7-8</t>
  </si>
  <si>
    <t>LANE CHOICE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</si>
</sst>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48" x14ac:knownFonts="1">
    <font>
      <sz val="10"/>
      <color indexed="8"/>
      <name val="Arial"/>
    </font>
    <font>
      <sz val="12"/>
      <color indexed="8"/>
      <name val="Helvetica"/>
    </font>
    <font>
      <sz val="13"/>
      <color indexed="8"/>
      <name val="Arial"/>
      <family val="2"/>
    </font>
    <font>
      <b/>
      <sz val="12"/>
      <color indexed="8"/>
      <name val="Arial"/>
      <family val="2"/>
    </font>
    <font>
      <b/>
      <sz val="11"/>
      <color indexed="8"/>
      <name val="Arial"/>
      <family val="2"/>
    </font>
    <font>
      <sz val="12"/>
      <color indexed="8"/>
      <name val="Arial"/>
      <family val="2"/>
    </font>
    <font>
      <b/>
      <sz val="10"/>
      <color indexed="8"/>
      <name val="Arial"/>
      <family val="2"/>
    </font>
    <font>
      <b/>
      <sz val="16"/>
      <color indexed="8"/>
      <name val="Arial"/>
      <family val="2"/>
    </font>
    <font>
      <sz val="9"/>
      <color indexed="10"/>
      <name val="Arial"/>
      <family val="2"/>
    </font>
    <font>
      <sz val="9"/>
      <color indexed="8"/>
      <name val="Arial"/>
      <family val="2"/>
    </font>
    <font>
      <sz val="10"/>
      <color indexed="10"/>
      <name val="Arial"/>
      <family val="2"/>
    </font>
    <font>
      <b/>
      <sz val="14"/>
      <color indexed="8"/>
      <name val="Arial"/>
      <family val="2"/>
    </font>
    <font>
      <b/>
      <sz val="16"/>
      <color indexed="8"/>
      <name val="Times New Roman"/>
      <family val="1"/>
    </font>
    <font>
      <sz val="20"/>
      <color indexed="8"/>
      <name val="Times New Roman"/>
      <family val="1"/>
    </font>
    <font>
      <b/>
      <sz val="12"/>
      <color indexed="8"/>
      <name val="Times New Roman"/>
      <family val="1"/>
    </font>
    <font>
      <sz val="10"/>
      <color indexed="8"/>
      <name val="Times New Roman"/>
      <family val="1"/>
    </font>
    <font>
      <b/>
      <sz val="10"/>
      <color indexed="8"/>
      <name val="Times New Roman"/>
      <family val="1"/>
    </font>
    <font>
      <sz val="11"/>
      <color indexed="8"/>
      <name val="Times New Roman"/>
      <family val="1"/>
    </font>
    <font>
      <b/>
      <sz val="11"/>
      <color indexed="8"/>
      <name val="Times New Roman"/>
      <family val="1"/>
    </font>
    <font>
      <b/>
      <sz val="20"/>
      <color indexed="8"/>
      <name val="Times New Roman"/>
      <family val="1"/>
    </font>
    <font>
      <b/>
      <sz val="13"/>
      <color indexed="8"/>
      <name val="Times New Roman"/>
      <family val="1"/>
    </font>
    <font>
      <sz val="13"/>
      <color indexed="8"/>
      <name val="Times New Roman"/>
      <family val="1"/>
    </font>
    <font>
      <b/>
      <sz val="13"/>
      <color indexed="8"/>
      <name val="Arial"/>
      <family val="2"/>
    </font>
    <font>
      <sz val="12"/>
      <color indexed="8"/>
      <name val="Times New Roman"/>
      <family val="1"/>
    </font>
    <font>
      <sz val="16"/>
      <color indexed="8"/>
      <name val="Arial"/>
      <family val="2"/>
    </font>
    <font>
      <b/>
      <sz val="14"/>
      <color indexed="8"/>
      <name val="Helvetica"/>
    </font>
    <font>
      <sz val="10"/>
      <color indexed="8"/>
      <name val="Helvetica"/>
    </font>
    <font>
      <b/>
      <sz val="12"/>
      <color indexed="8"/>
      <name val="Helvetica"/>
    </font>
    <font>
      <sz val="11"/>
      <color indexed="8"/>
      <name val="Helvetica"/>
    </font>
    <font>
      <sz val="8"/>
      <color indexed="8"/>
      <name val="Helvetica"/>
    </font>
    <font>
      <b/>
      <sz val="9"/>
      <color indexed="8"/>
      <name val="Helvetica"/>
    </font>
    <font>
      <sz val="8"/>
      <color indexed="8"/>
      <name val="Arial"/>
      <family val="2"/>
    </font>
    <font>
      <sz val="11"/>
      <color indexed="8"/>
      <name val="Arial"/>
      <family val="2"/>
    </font>
    <font>
      <sz val="14"/>
      <color indexed="8"/>
      <name val="Arial"/>
      <family val="2"/>
    </font>
    <font>
      <b/>
      <sz val="16"/>
      <color indexed="8"/>
      <name val="Helvetica"/>
    </font>
    <font>
      <b/>
      <sz val="24"/>
      <color indexed="8"/>
      <name val="Arial"/>
      <family val="2"/>
    </font>
    <font>
      <b/>
      <sz val="10"/>
      <color indexed="8"/>
      <name val="Helvetica"/>
    </font>
    <font>
      <sz val="14"/>
      <color indexed="8"/>
      <name val="Helvetica"/>
    </font>
    <font>
      <b/>
      <sz val="10"/>
      <color theme="4" tint="-0.499984740745262"/>
      <name val="Times New Roman"/>
      <family val="1"/>
    </font>
    <font>
      <sz val="10"/>
      <color theme="4" tint="-0.499984740745262"/>
      <name val="Times New Roman"/>
      <family val="1"/>
    </font>
    <font>
      <sz val="10"/>
      <color theme="4" tint="-0.499984740745262"/>
      <name val="Arial"/>
      <family val="2"/>
    </font>
    <font>
      <sz val="9"/>
      <color theme="4" tint="-0.499984740745262"/>
      <name val="Times New Roman"/>
      <family val="1"/>
    </font>
    <font>
      <b/>
      <sz val="9"/>
      <color theme="4" tint="-0.499984740745262"/>
      <name val="Times New Roman"/>
      <family val="1"/>
    </font>
    <font>
      <sz val="11"/>
      <color theme="4" tint="-0.499984740745262"/>
      <name val="Times New Roman"/>
      <family val="1"/>
    </font>
    <font>
      <b/>
      <sz val="11"/>
      <color theme="4" tint="-0.499984740745262"/>
      <name val="Times New Roman"/>
      <family val="1"/>
    </font>
    <font>
      <b/>
      <sz val="16"/>
      <color theme="4" tint="-0.499984740745262"/>
      <name val="Times New Roman"/>
      <family val="1"/>
    </font>
    <font>
      <b/>
      <sz val="12"/>
      <color theme="4" tint="-0.499984740745262"/>
      <name val="Times New Roman"/>
      <family val="1"/>
    </font>
    <font>
      <sz val="10"/>
      <color indexed="8"/>
      <name val="Arial"/>
      <family val="2"/>
    </font>
  </fonts>
  <fills count="2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2"/>
        <bgColor auto="1"/>
      </patternFill>
    </fill>
    <fill>
      <patternFill patternType="solid">
        <fgColor indexed="17"/>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8"/>
        <bgColor auto="1"/>
      </patternFill>
    </fill>
    <fill>
      <patternFill patternType="solid">
        <fgColor indexed="23"/>
        <bgColor auto="1"/>
      </patternFill>
    </fill>
    <fill>
      <patternFill patternType="solid">
        <fgColor indexed="24"/>
        <bgColor auto="1"/>
      </patternFill>
    </fill>
    <fill>
      <patternFill patternType="solid">
        <fgColor indexed="27"/>
        <bgColor auto="1"/>
      </patternFill>
    </fill>
    <fill>
      <patternFill patternType="solid">
        <fgColor indexed="28"/>
        <bgColor auto="1"/>
      </patternFill>
    </fill>
    <fill>
      <patternFill patternType="solid">
        <fgColor indexed="29"/>
        <bgColor auto="1"/>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499984740745262"/>
        <bgColor indexed="64"/>
      </patternFill>
    </fill>
    <fill>
      <patternFill patternType="solid">
        <fgColor theme="0"/>
        <bgColor indexed="64"/>
      </patternFill>
    </fill>
  </fills>
  <borders count="130">
    <border>
      <left/>
      <right/>
      <top/>
      <bottom/>
      <diagonal/>
    </border>
    <border>
      <left/>
      <right/>
      <top/>
      <bottom/>
      <diagonal/>
    </border>
    <border>
      <left/>
      <right/>
      <top/>
      <bottom style="medium">
        <color indexed="8"/>
      </bottom>
      <diagonal/>
    </border>
    <border>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11"/>
      </right>
      <top style="medium">
        <color indexed="8"/>
      </top>
      <bottom style="thin">
        <color indexed="11"/>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8"/>
      </bottom>
      <diagonal/>
    </border>
    <border>
      <left style="thin">
        <color indexed="11"/>
      </left>
      <right style="thin">
        <color indexed="11"/>
      </right>
      <top style="medium">
        <color indexed="8"/>
      </top>
      <bottom style="thin">
        <color indexed="8"/>
      </bottom>
      <diagonal/>
    </border>
    <border>
      <left style="thin">
        <color indexed="11"/>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11"/>
      </right>
      <top style="thin">
        <color indexed="11"/>
      </top>
      <bottom style="thin">
        <color indexed="10"/>
      </bottom>
      <diagonal/>
    </border>
    <border>
      <left style="thin">
        <color indexed="11"/>
      </left>
      <right style="thin">
        <color indexed="11"/>
      </right>
      <top style="thin">
        <color indexed="11"/>
      </top>
      <bottom style="thin">
        <color indexed="10"/>
      </bottom>
      <diagonal/>
    </border>
    <border>
      <left style="thin">
        <color indexed="11"/>
      </left>
      <right style="medium">
        <color indexed="8"/>
      </right>
      <top style="thin">
        <color indexed="11"/>
      </top>
      <bottom style="thin">
        <color indexed="10"/>
      </bottom>
      <diagonal/>
    </border>
    <border>
      <left/>
      <right/>
      <top/>
      <bottom style="thick">
        <color indexed="12"/>
      </bottom>
      <diagonal/>
    </border>
    <border>
      <left/>
      <right style="medium">
        <color indexed="8"/>
      </right>
      <top/>
      <bottom style="thick">
        <color indexed="12"/>
      </bottom>
      <diagonal/>
    </border>
    <border>
      <left style="medium">
        <color indexed="8"/>
      </left>
      <right style="thin">
        <color indexed="8"/>
      </right>
      <top style="thin">
        <color indexed="8"/>
      </top>
      <bottom style="thick">
        <color indexed="12"/>
      </bottom>
      <diagonal/>
    </border>
    <border>
      <left style="thin">
        <color indexed="8"/>
      </left>
      <right style="thin">
        <color indexed="8"/>
      </right>
      <top style="thin">
        <color indexed="8"/>
      </top>
      <bottom style="thick">
        <color indexed="12"/>
      </bottom>
      <diagonal/>
    </border>
    <border>
      <left style="thin">
        <color indexed="8"/>
      </left>
      <right style="medium">
        <color indexed="8"/>
      </right>
      <top style="thin">
        <color indexed="8"/>
      </top>
      <bottom style="thick">
        <color indexed="12"/>
      </bottom>
      <diagonal/>
    </border>
    <border>
      <left style="medium">
        <color indexed="8"/>
      </left>
      <right style="thin">
        <color indexed="8"/>
      </right>
      <top style="thin">
        <color indexed="10"/>
      </top>
      <bottom style="thick">
        <color indexed="12"/>
      </bottom>
      <diagonal/>
    </border>
    <border>
      <left style="thin">
        <color indexed="8"/>
      </left>
      <right style="thin">
        <color indexed="8"/>
      </right>
      <top style="thin">
        <color indexed="10"/>
      </top>
      <bottom style="thick">
        <color indexed="12"/>
      </bottom>
      <diagonal/>
    </border>
    <border>
      <left style="thin">
        <color indexed="8"/>
      </left>
      <right style="medium">
        <color indexed="8"/>
      </right>
      <top style="thin">
        <color indexed="10"/>
      </top>
      <bottom style="thick">
        <color indexed="12"/>
      </bottom>
      <diagonal/>
    </border>
    <border>
      <left style="medium">
        <color indexed="8"/>
      </left>
      <right style="medium">
        <color indexed="8"/>
      </right>
      <top style="thick">
        <color indexed="12"/>
      </top>
      <bottom style="thin">
        <color indexed="8"/>
      </bottom>
      <diagonal/>
    </border>
    <border>
      <left style="medium">
        <color indexed="8"/>
      </left>
      <right/>
      <top style="thick">
        <color indexed="12"/>
      </top>
      <bottom style="thin">
        <color indexed="8"/>
      </bottom>
      <diagonal/>
    </border>
    <border>
      <left/>
      <right/>
      <top style="thick">
        <color indexed="12"/>
      </top>
      <bottom style="thin">
        <color indexed="8"/>
      </bottom>
      <diagonal/>
    </border>
    <border>
      <left/>
      <right style="medium">
        <color indexed="8"/>
      </right>
      <top style="thick">
        <color indexed="12"/>
      </top>
      <bottom/>
      <diagonal/>
    </border>
    <border>
      <left/>
      <right style="medium">
        <color indexed="8"/>
      </right>
      <top style="thick">
        <color indexed="12"/>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medium">
        <color indexed="8"/>
      </left>
      <right/>
      <top/>
      <bottom style="medium">
        <color indexed="8"/>
      </bottom>
      <diagonal/>
    </border>
    <border>
      <left/>
      <right style="thin">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thin">
        <color indexed="11"/>
      </left>
      <right style="thin">
        <color indexed="11"/>
      </right>
      <top style="thin">
        <color indexed="11"/>
      </top>
      <bottom style="medium">
        <color indexed="8"/>
      </bottom>
      <diagonal/>
    </border>
    <border>
      <left style="thin">
        <color indexed="11"/>
      </left>
      <right style="medium">
        <color indexed="8"/>
      </right>
      <top style="thin">
        <color indexed="11"/>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diagonal/>
    </border>
    <border>
      <left style="medium">
        <color indexed="8"/>
      </left>
      <right/>
      <top style="medium">
        <color indexed="8"/>
      </top>
      <bottom style="thin">
        <color indexed="8"/>
      </bottom>
      <diagonal/>
    </border>
    <border>
      <left/>
      <right style="medium">
        <color indexed="8"/>
      </right>
      <top style="medium">
        <color indexed="8"/>
      </top>
      <bottom/>
      <diagonal/>
    </border>
    <border>
      <left style="medium">
        <color indexed="8"/>
      </left>
      <right style="thin">
        <color indexed="8"/>
      </right>
      <top/>
      <bottom style="medium">
        <color indexed="8"/>
      </bottom>
      <diagonal/>
    </border>
    <border>
      <left style="medium">
        <color indexed="8"/>
      </left>
      <right style="thin">
        <color indexed="8"/>
      </right>
      <top style="thin">
        <color indexed="8"/>
      </top>
      <bottom style="thin">
        <color indexed="11"/>
      </bottom>
      <diagonal/>
    </border>
    <border>
      <left style="thin">
        <color indexed="8"/>
      </left>
      <right style="thin">
        <color indexed="8"/>
      </right>
      <top style="thin">
        <color indexed="8"/>
      </top>
      <bottom style="thin">
        <color indexed="11"/>
      </bottom>
      <diagonal/>
    </border>
    <border>
      <left style="thin">
        <color indexed="8"/>
      </left>
      <right style="medium">
        <color indexed="8"/>
      </right>
      <top style="thin">
        <color indexed="8"/>
      </top>
      <bottom style="thin">
        <color indexed="11"/>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medium">
        <color indexed="8"/>
      </right>
      <top style="thin">
        <color indexed="11"/>
      </top>
      <bottom style="thin">
        <color indexed="11"/>
      </bottom>
      <diagonal/>
    </border>
    <border>
      <left style="medium">
        <color indexed="8"/>
      </left>
      <right style="thin">
        <color indexed="11"/>
      </right>
      <top style="thin">
        <color indexed="8"/>
      </top>
      <bottom style="thin">
        <color indexed="11"/>
      </bottom>
      <diagonal/>
    </border>
    <border>
      <left style="thin">
        <color indexed="11"/>
      </left>
      <right style="thin">
        <color indexed="11"/>
      </right>
      <top style="thin">
        <color indexed="8"/>
      </top>
      <bottom style="thin">
        <color indexed="11"/>
      </bottom>
      <diagonal/>
    </border>
    <border>
      <left style="thin">
        <color indexed="11"/>
      </left>
      <right style="medium">
        <color indexed="8"/>
      </right>
      <top style="thin">
        <color indexed="8"/>
      </top>
      <bottom style="thin">
        <color indexed="11"/>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thin">
        <color indexed="11"/>
      </right>
      <top style="medium">
        <color indexed="8"/>
      </top>
      <bottom/>
      <diagonal/>
    </border>
    <border>
      <left style="medium">
        <color indexed="8"/>
      </left>
      <right style="thin">
        <color indexed="11"/>
      </right>
      <top style="thin">
        <color indexed="11"/>
      </top>
      <bottom style="thin">
        <color indexed="8"/>
      </bottom>
      <diagonal/>
    </border>
    <border>
      <left style="thin">
        <color indexed="11"/>
      </left>
      <right style="thin">
        <color indexed="11"/>
      </right>
      <top style="thin">
        <color indexed="11"/>
      </top>
      <bottom style="thin">
        <color indexed="8"/>
      </bottom>
      <diagonal/>
    </border>
    <border>
      <left style="thin">
        <color indexed="11"/>
      </left>
      <right style="medium">
        <color indexed="8"/>
      </right>
      <top style="thin">
        <color indexed="11"/>
      </top>
      <bottom style="thin">
        <color indexed="8"/>
      </bottom>
      <diagonal/>
    </border>
    <border>
      <left/>
      <right/>
      <top/>
      <bottom style="thick">
        <color indexed="23"/>
      </bottom>
      <diagonal/>
    </border>
    <border>
      <left/>
      <right style="medium">
        <color indexed="8"/>
      </right>
      <top/>
      <bottom style="thick">
        <color indexed="23"/>
      </bottom>
      <diagonal/>
    </border>
    <border>
      <left style="medium">
        <color indexed="8"/>
      </left>
      <right style="thin">
        <color indexed="8"/>
      </right>
      <top style="thin">
        <color indexed="8"/>
      </top>
      <bottom style="thick">
        <color indexed="23"/>
      </bottom>
      <diagonal/>
    </border>
    <border>
      <left style="thin">
        <color indexed="8"/>
      </left>
      <right style="thin">
        <color indexed="8"/>
      </right>
      <top style="thin">
        <color indexed="8"/>
      </top>
      <bottom style="thick">
        <color indexed="23"/>
      </bottom>
      <diagonal/>
    </border>
    <border>
      <left style="thin">
        <color indexed="8"/>
      </left>
      <right style="medium">
        <color indexed="8"/>
      </right>
      <top style="thin">
        <color indexed="8"/>
      </top>
      <bottom style="thick">
        <color indexed="23"/>
      </bottom>
      <diagonal/>
    </border>
    <border>
      <left style="medium">
        <color indexed="8"/>
      </left>
      <right style="medium">
        <color indexed="8"/>
      </right>
      <top style="thick">
        <color indexed="23"/>
      </top>
      <bottom style="thin">
        <color indexed="8"/>
      </bottom>
      <diagonal/>
    </border>
    <border>
      <left style="medium">
        <color indexed="8"/>
      </left>
      <right/>
      <top style="thick">
        <color indexed="23"/>
      </top>
      <bottom style="thin">
        <color indexed="8"/>
      </bottom>
      <diagonal/>
    </border>
    <border>
      <left/>
      <right/>
      <top style="thick">
        <color indexed="23"/>
      </top>
      <bottom style="thin">
        <color indexed="8"/>
      </bottom>
      <diagonal/>
    </border>
    <border>
      <left/>
      <right style="medium">
        <color indexed="8"/>
      </right>
      <top style="thick">
        <color indexed="23"/>
      </top>
      <bottom/>
      <diagonal/>
    </border>
    <border>
      <left/>
      <right style="medium">
        <color indexed="8"/>
      </right>
      <top style="thick">
        <color indexed="23"/>
      </top>
      <bottom style="thin">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11"/>
      </top>
      <bottom style="thin">
        <color indexed="8"/>
      </bottom>
      <diagonal/>
    </border>
    <border>
      <left/>
      <right/>
      <top/>
      <bottom style="thin">
        <color indexed="11"/>
      </bottom>
      <diagonal/>
    </border>
    <border>
      <left style="thin">
        <color indexed="11"/>
      </left>
      <right style="thin">
        <color indexed="11"/>
      </right>
      <top/>
      <bottom style="thin">
        <color indexed="11"/>
      </bottom>
      <diagonal/>
    </border>
    <border>
      <left style="medium">
        <color indexed="8"/>
      </left>
      <right/>
      <top/>
      <bottom/>
      <diagonal/>
    </border>
    <border>
      <left/>
      <right/>
      <top/>
      <bottom/>
      <diagonal/>
    </border>
    <border>
      <left style="thin">
        <color indexed="11"/>
      </left>
      <right/>
      <top/>
      <bottom/>
      <diagonal/>
    </border>
    <border>
      <left/>
      <right/>
      <top style="medium">
        <color indexed="8"/>
      </top>
      <bottom style="thin">
        <color indexed="11"/>
      </bottom>
      <diagonal/>
    </border>
    <border>
      <left/>
      <right/>
      <top style="thin">
        <color indexed="11"/>
      </top>
      <bottom/>
      <diagonal/>
    </border>
    <border>
      <left/>
      <right/>
      <top style="thin">
        <color indexed="11"/>
      </top>
      <bottom style="thin">
        <color indexed="11"/>
      </bottom>
      <diagonal/>
    </border>
    <border>
      <left/>
      <right style="thin">
        <color indexed="11"/>
      </right>
      <top/>
      <bottom/>
      <diagonal/>
    </border>
    <border>
      <left/>
      <right style="thin">
        <color indexed="11"/>
      </right>
      <top/>
      <bottom style="medium">
        <color indexed="8"/>
      </bottom>
      <diagonal/>
    </border>
    <border>
      <left style="thin">
        <color indexed="11"/>
      </left>
      <right style="thin">
        <color indexed="11"/>
      </right>
      <top/>
      <bottom style="medium">
        <color indexed="8"/>
      </bottom>
      <diagonal/>
    </border>
    <border>
      <left style="thin">
        <color indexed="11"/>
      </left>
      <right/>
      <top/>
      <bottom style="medium">
        <color indexed="8"/>
      </bottom>
      <diagonal/>
    </border>
    <border>
      <left/>
      <right/>
      <top style="medium">
        <color indexed="8"/>
      </top>
      <bottom/>
      <diagonal/>
    </border>
    <border>
      <left/>
      <right style="medium">
        <color indexed="8"/>
      </right>
      <top style="medium">
        <color indexed="8"/>
      </top>
      <bottom/>
      <diagonal/>
    </border>
    <border>
      <left/>
      <right/>
      <top/>
      <bottom style="thin">
        <color indexed="8"/>
      </bottom>
      <diagonal/>
    </border>
    <border>
      <left/>
      <right/>
      <top style="thin">
        <color indexed="8"/>
      </top>
      <bottom/>
      <diagonal/>
    </border>
    <border>
      <left style="medium">
        <color indexed="8"/>
      </left>
      <right/>
      <top/>
      <bottom style="medium">
        <color indexed="8"/>
      </bottom>
      <diagonal/>
    </border>
    <border>
      <left style="medium">
        <color indexed="8"/>
      </left>
      <right/>
      <top style="medium">
        <color indexed="8"/>
      </top>
      <bottom/>
      <diagonal/>
    </border>
    <border>
      <left/>
      <right style="medium">
        <color indexed="8"/>
      </right>
      <top/>
      <bottom style="medium">
        <color indexed="8"/>
      </bottom>
      <diagonal/>
    </border>
    <border>
      <left style="thin">
        <color indexed="11"/>
      </left>
      <right style="medium">
        <color indexed="8"/>
      </right>
      <top style="thin">
        <color indexed="11"/>
      </top>
      <bottom style="thin">
        <color indexed="30"/>
      </bottom>
      <diagonal/>
    </border>
    <border>
      <left style="thin">
        <color indexed="30"/>
      </left>
      <right style="medium">
        <color indexed="8"/>
      </right>
      <top style="thin">
        <color indexed="30"/>
      </top>
      <bottom style="thin">
        <color indexed="8"/>
      </bottom>
      <diagonal/>
    </border>
    <border>
      <left style="thin">
        <color indexed="30"/>
      </left>
      <right style="medium">
        <color indexed="8"/>
      </right>
      <top style="thin">
        <color indexed="8"/>
      </top>
      <bottom style="thin">
        <color indexed="8"/>
      </bottom>
      <diagonal/>
    </border>
    <border>
      <left/>
      <right/>
      <top style="thin">
        <color indexed="30"/>
      </top>
      <bottom/>
      <diagonal/>
    </border>
    <border>
      <left/>
      <right/>
      <top style="thin">
        <color theme="4" tint="-0.499984740745262"/>
      </top>
      <bottom/>
      <diagonal/>
    </border>
    <border>
      <left style="medium">
        <color indexed="8"/>
      </left>
      <right/>
      <top style="medium">
        <color theme="4" tint="-0.499984740745262"/>
      </top>
      <bottom style="medium">
        <color indexed="8"/>
      </bottom>
      <diagonal/>
    </border>
    <border>
      <left/>
      <right/>
      <top style="medium">
        <color theme="4" tint="-0.499984740745262"/>
      </top>
      <bottom style="medium">
        <color indexed="8"/>
      </bottom>
      <diagonal/>
    </border>
    <border>
      <left/>
      <right style="medium">
        <color theme="4" tint="-0.499984740745262"/>
      </right>
      <top style="medium">
        <color theme="4" tint="-0.499984740745262"/>
      </top>
      <bottom style="medium">
        <color indexed="8"/>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medium">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thin">
        <color theme="4" tint="-0.499984740745262"/>
      </bottom>
      <diagonal/>
    </border>
    <border>
      <left style="medium">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indexed="11"/>
      </left>
      <right/>
      <top style="thin">
        <color indexed="11"/>
      </top>
      <bottom style="thin">
        <color indexed="11"/>
      </bottom>
      <diagonal/>
    </border>
    <border>
      <left style="medium">
        <color theme="4" tint="-0.499984740745262"/>
      </left>
      <right style="medium">
        <color indexed="8"/>
      </right>
      <top style="medium">
        <color theme="4" tint="-0.499984740745262"/>
      </top>
      <bottom/>
      <diagonal/>
    </border>
    <border>
      <left style="medium">
        <color theme="4" tint="-0.499984740745262"/>
      </left>
      <right style="medium">
        <color indexed="8"/>
      </right>
      <top/>
      <bottom style="medium">
        <color theme="4" tint="-0.499984740745262"/>
      </bottom>
      <diagonal/>
    </border>
    <border>
      <left style="medium">
        <color indexed="8"/>
      </left>
      <right style="medium">
        <color indexed="8"/>
      </right>
      <top style="medium">
        <color indexed="8"/>
      </top>
      <bottom style="medium">
        <color theme="4" tint="-0.499984740745262"/>
      </bottom>
      <diagonal/>
    </border>
    <border>
      <left style="medium">
        <color indexed="8"/>
      </left>
      <right style="medium">
        <color theme="4" tint="-0.499984740745262"/>
      </right>
      <top style="medium">
        <color indexed="8"/>
      </top>
      <bottom style="medium">
        <color theme="4" tint="-0.499984740745262"/>
      </bottom>
      <diagonal/>
    </border>
  </borders>
  <cellStyleXfs count="1">
    <xf numFmtId="0" fontId="0" fillId="0" borderId="0" applyNumberFormat="0" applyFill="0" applyBorder="0" applyProtection="0"/>
  </cellStyleXfs>
  <cellXfs count="472">
    <xf numFmtId="0" fontId="0" fillId="0" borderId="0" xfId="0"/>
    <xf numFmtId="0" fontId="0" fillId="0" borderId="0" xfId="0" applyNumberFormat="1"/>
    <xf numFmtId="0" fontId="3" fillId="0" borderId="1" xfId="0" applyFont="1" applyBorder="1"/>
    <xf numFmtId="49" fontId="4" fillId="0" borderId="1" xfId="0" applyNumberFormat="1" applyFont="1" applyBorder="1" applyAlignment="1">
      <alignment vertical="center"/>
    </xf>
    <xf numFmtId="0" fontId="5" fillId="0" borderId="1" xfId="0" applyFont="1" applyBorder="1"/>
    <xf numFmtId="49" fontId="4" fillId="0" borderId="1" xfId="0" applyNumberFormat="1" applyFont="1" applyBorder="1" applyAlignment="1">
      <alignment horizontal="left" vertical="center"/>
    </xf>
    <xf numFmtId="0" fontId="0" fillId="0" borderId="1" xfId="0" applyBorder="1"/>
    <xf numFmtId="0" fontId="3" fillId="0" borderId="1" xfId="0" applyFont="1" applyBorder="1" applyAlignment="1">
      <alignment horizontal="center"/>
    </xf>
    <xf numFmtId="0" fontId="6" fillId="0" borderId="1" xfId="0" applyFont="1" applyBorder="1"/>
    <xf numFmtId="49" fontId="0" fillId="0" borderId="1" xfId="0" applyNumberFormat="1" applyBorder="1" applyAlignment="1">
      <alignment horizontal="left" vertical="center"/>
    </xf>
    <xf numFmtId="0" fontId="5" fillId="0" borderId="2" xfId="0" applyFont="1" applyBorder="1"/>
    <xf numFmtId="0" fontId="0" fillId="0" borderId="2" xfId="0" applyBorder="1"/>
    <xf numFmtId="0" fontId="5" fillId="0" borderId="2" xfId="0" applyFont="1" applyBorder="1" applyAlignment="1">
      <alignment horizontal="center"/>
    </xf>
    <xf numFmtId="0" fontId="6" fillId="0" borderId="3" xfId="0" applyFont="1" applyBorder="1"/>
    <xf numFmtId="49" fontId="0" fillId="0" borderId="3" xfId="0" applyNumberFormat="1" applyBorder="1"/>
    <xf numFmtId="0" fontId="0" fillId="0" borderId="19" xfId="0" applyBorder="1"/>
    <xf numFmtId="0" fontId="0" fillId="0" borderId="20" xfId="0" applyBorder="1"/>
    <xf numFmtId="49" fontId="8" fillId="4" borderId="21" xfId="0" applyNumberFormat="1" applyFont="1" applyFill="1" applyBorder="1" applyAlignment="1">
      <alignment horizontal="center"/>
    </xf>
    <xf numFmtId="49" fontId="9" fillId="5" borderId="22" xfId="0" applyNumberFormat="1" applyFont="1" applyFill="1" applyBorder="1" applyAlignment="1">
      <alignment horizontal="center"/>
    </xf>
    <xf numFmtId="49" fontId="8" fillId="6" borderId="22" xfId="0" applyNumberFormat="1" applyFont="1" applyFill="1" applyBorder="1" applyAlignment="1">
      <alignment horizontal="center"/>
    </xf>
    <xf numFmtId="0" fontId="9" fillId="7" borderId="23" xfId="0" applyFont="1" applyFill="1" applyBorder="1" applyAlignment="1">
      <alignment horizontal="center"/>
    </xf>
    <xf numFmtId="49" fontId="8" fillId="4" borderId="24" xfId="0" applyNumberFormat="1" applyFont="1" applyFill="1" applyBorder="1" applyAlignment="1">
      <alignment horizontal="center"/>
    </xf>
    <xf numFmtId="49" fontId="9" fillId="5" borderId="25" xfId="0" applyNumberFormat="1" applyFont="1" applyFill="1" applyBorder="1" applyAlignment="1">
      <alignment horizontal="center"/>
    </xf>
    <xf numFmtId="49" fontId="8" fillId="6" borderId="26" xfId="0" applyNumberFormat="1" applyFont="1" applyFill="1" applyBorder="1" applyAlignment="1">
      <alignment horizontal="center"/>
    </xf>
    <xf numFmtId="0" fontId="3" fillId="8" borderId="27" xfId="0" applyFont="1" applyFill="1" applyBorder="1" applyAlignment="1">
      <alignment horizontal="left"/>
    </xf>
    <xf numFmtId="49" fontId="3" fillId="3" borderId="27" xfId="0" applyNumberFormat="1" applyFont="1" applyFill="1" applyBorder="1" applyAlignment="1">
      <alignment horizontal="left"/>
    </xf>
    <xf numFmtId="0" fontId="0" fillId="7" borderId="28" xfId="0" applyFill="1" applyBorder="1" applyAlignment="1">
      <alignment horizontal="center"/>
    </xf>
    <xf numFmtId="0" fontId="0" fillId="7" borderId="29" xfId="0" applyFill="1" applyBorder="1"/>
    <xf numFmtId="0" fontId="0" fillId="7" borderId="30" xfId="0" applyFill="1" applyBorder="1"/>
    <xf numFmtId="49" fontId="0" fillId="3" borderId="32" xfId="0" applyNumberFormat="1" applyFill="1" applyBorder="1" applyAlignment="1">
      <alignment horizontal="center" vertical="center"/>
    </xf>
    <xf numFmtId="49" fontId="0" fillId="3" borderId="32" xfId="0" applyNumberFormat="1" applyFill="1" applyBorder="1"/>
    <xf numFmtId="0" fontId="0" fillId="3" borderId="33" xfId="0" applyNumberFormat="1" applyFill="1" applyBorder="1" applyAlignment="1">
      <alignment horizontal="center"/>
    </xf>
    <xf numFmtId="0" fontId="0" fillId="3" borderId="34" xfId="0" applyNumberFormat="1" applyFill="1" applyBorder="1" applyAlignment="1">
      <alignment horizontal="center"/>
    </xf>
    <xf numFmtId="0" fontId="0" fillId="3" borderId="35" xfId="0" applyNumberFormat="1" applyFill="1" applyBorder="1" applyAlignment="1">
      <alignment horizontal="center"/>
    </xf>
    <xf numFmtId="0" fontId="0" fillId="7" borderId="36" xfId="0" applyFill="1" applyBorder="1" applyAlignment="1">
      <alignment horizontal="center"/>
    </xf>
    <xf numFmtId="0" fontId="0" fillId="3" borderId="32" xfId="0" applyFill="1" applyBorder="1" applyAlignment="1">
      <alignment horizontal="center" vertical="center"/>
    </xf>
    <xf numFmtId="164" fontId="10" fillId="7" borderId="36" xfId="0" applyNumberFormat="1" applyFont="1" applyFill="1" applyBorder="1" applyAlignment="1">
      <alignment horizontal="center"/>
    </xf>
    <xf numFmtId="0" fontId="0" fillId="10" borderId="36" xfId="0" applyNumberFormat="1" applyFill="1" applyBorder="1" applyAlignment="1">
      <alignment horizontal="center"/>
    </xf>
    <xf numFmtId="0" fontId="0" fillId="3" borderId="37" xfId="0" applyFill="1" applyBorder="1" applyAlignment="1">
      <alignment horizontal="center" vertical="center"/>
    </xf>
    <xf numFmtId="49" fontId="0" fillId="3" borderId="37" xfId="0" applyNumberFormat="1" applyFill="1" applyBorder="1"/>
    <xf numFmtId="0" fontId="0" fillId="3" borderId="38" xfId="0" applyNumberFormat="1" applyFill="1" applyBorder="1" applyAlignment="1">
      <alignment horizontal="center"/>
    </xf>
    <xf numFmtId="0" fontId="0" fillId="3" borderId="39" xfId="0" applyNumberFormat="1" applyFill="1" applyBorder="1" applyAlignment="1">
      <alignment horizontal="center"/>
    </xf>
    <xf numFmtId="0" fontId="0" fillId="3" borderId="40" xfId="0" applyNumberFormat="1" applyFill="1" applyBorder="1" applyAlignment="1">
      <alignment horizontal="center"/>
    </xf>
    <xf numFmtId="0" fontId="0" fillId="11" borderId="41" xfId="0" applyNumberFormat="1" applyFill="1" applyBorder="1" applyAlignment="1">
      <alignment horizontal="center"/>
    </xf>
    <xf numFmtId="0" fontId="0" fillId="12" borderId="42" xfId="0" applyFill="1" applyBorder="1" applyAlignment="1">
      <alignment horizontal="center" vertical="center"/>
    </xf>
    <xf numFmtId="49" fontId="0" fillId="12" borderId="43" xfId="0" applyNumberFormat="1" applyFill="1" applyBorder="1" applyAlignment="1">
      <alignment horizontal="right" vertical="center"/>
    </xf>
    <xf numFmtId="0" fontId="0" fillId="12" borderId="14" xfId="0" applyFill="1" applyBorder="1" applyAlignment="1">
      <alignment horizontal="center"/>
    </xf>
    <xf numFmtId="0" fontId="0" fillId="12" borderId="15" xfId="0" applyFill="1" applyBorder="1" applyAlignment="1">
      <alignment horizontal="center"/>
    </xf>
    <xf numFmtId="0" fontId="0" fillId="12" borderId="13" xfId="0" applyFill="1" applyBorder="1" applyAlignment="1">
      <alignment horizontal="center"/>
    </xf>
    <xf numFmtId="0" fontId="10" fillId="14" borderId="41" xfId="0" applyFont="1" applyFill="1" applyBorder="1"/>
    <xf numFmtId="49" fontId="10" fillId="14" borderId="44" xfId="0" applyNumberFormat="1" applyFont="1" applyFill="1" applyBorder="1" applyAlignment="1">
      <alignment horizontal="right" vertical="center"/>
    </xf>
    <xf numFmtId="0" fontId="8" fillId="14" borderId="45" xfId="0" applyNumberFormat="1" applyFont="1" applyFill="1" applyBorder="1" applyAlignment="1">
      <alignment horizontal="center" vertical="center"/>
    </xf>
    <xf numFmtId="0" fontId="8" fillId="14" borderId="34" xfId="0" applyNumberFormat="1" applyFont="1" applyFill="1" applyBorder="1" applyAlignment="1">
      <alignment horizontal="center" vertical="center"/>
    </xf>
    <xf numFmtId="0" fontId="8" fillId="14" borderId="35" xfId="0" applyNumberFormat="1" applyFont="1" applyFill="1" applyBorder="1" applyAlignment="1">
      <alignment horizontal="center" vertical="center"/>
    </xf>
    <xf numFmtId="0" fontId="8" fillId="14" borderId="38" xfId="0" applyNumberFormat="1" applyFont="1" applyFill="1" applyBorder="1" applyAlignment="1">
      <alignment horizontal="center" vertical="center"/>
    </xf>
    <xf numFmtId="0" fontId="8" fillId="14" borderId="39" xfId="0" applyNumberFormat="1" applyFont="1" applyFill="1" applyBorder="1" applyAlignment="1">
      <alignment horizontal="center" vertical="center"/>
    </xf>
    <xf numFmtId="0" fontId="8" fillId="14" borderId="40" xfId="0" applyNumberFormat="1" applyFont="1" applyFill="1" applyBorder="1" applyAlignment="1">
      <alignment horizontal="center" vertical="center"/>
    </xf>
    <xf numFmtId="0" fontId="0" fillId="14" borderId="49" xfId="0" applyFill="1" applyBorder="1"/>
    <xf numFmtId="0" fontId="0" fillId="14" borderId="4" xfId="0" applyFill="1" applyBorder="1"/>
    <xf numFmtId="0" fontId="0" fillId="14" borderId="50" xfId="0" applyFill="1" applyBorder="1"/>
    <xf numFmtId="0" fontId="0" fillId="14" borderId="51" xfId="0" applyFill="1" applyBorder="1"/>
    <xf numFmtId="0" fontId="0" fillId="14" borderId="5" xfId="0" applyFill="1" applyBorder="1"/>
    <xf numFmtId="0" fontId="0" fillId="14" borderId="6" xfId="0" applyFill="1" applyBorder="1"/>
    <xf numFmtId="0" fontId="3" fillId="8" borderId="52" xfId="0" applyFont="1" applyFill="1" applyBorder="1" applyAlignment="1">
      <alignment horizontal="left"/>
    </xf>
    <xf numFmtId="49" fontId="3" fillId="3" borderId="52" xfId="0" applyNumberFormat="1" applyFont="1" applyFill="1" applyBorder="1" applyAlignment="1">
      <alignment horizontal="left"/>
    </xf>
    <xf numFmtId="0" fontId="0" fillId="7" borderId="53" xfId="0" applyFill="1" applyBorder="1"/>
    <xf numFmtId="0" fontId="0" fillId="7" borderId="54" xfId="0" applyFill="1" applyBorder="1"/>
    <xf numFmtId="0" fontId="0" fillId="7" borderId="55" xfId="0" applyFill="1" applyBorder="1"/>
    <xf numFmtId="0" fontId="0" fillId="7" borderId="56" xfId="0" applyFill="1" applyBorder="1" applyAlignment="1">
      <alignment horizontal="center"/>
    </xf>
    <xf numFmtId="0" fontId="0" fillId="7" borderId="50" xfId="0" applyFill="1" applyBorder="1"/>
    <xf numFmtId="0" fontId="0" fillId="7" borderId="57" xfId="0" applyFill="1" applyBorder="1"/>
    <xf numFmtId="0" fontId="0" fillId="14" borderId="41" xfId="0" applyFill="1" applyBorder="1"/>
    <xf numFmtId="49" fontId="0" fillId="3" borderId="32" xfId="0" applyNumberFormat="1" applyFill="1" applyBorder="1" applyAlignment="1">
      <alignment horizontal="left"/>
    </xf>
    <xf numFmtId="0" fontId="0" fillId="7" borderId="41" xfId="0" applyNumberFormat="1" applyFill="1" applyBorder="1" applyAlignment="1">
      <alignment horizontal="center"/>
    </xf>
    <xf numFmtId="49" fontId="10" fillId="14" borderId="58" xfId="0" applyNumberFormat="1" applyFont="1" applyFill="1" applyBorder="1" applyAlignment="1">
      <alignment horizontal="right" vertical="center"/>
    </xf>
    <xf numFmtId="0" fontId="0" fillId="3" borderId="59" xfId="0" applyNumberFormat="1" applyFill="1" applyBorder="1" applyAlignment="1">
      <alignment horizontal="center"/>
    </xf>
    <xf numFmtId="0" fontId="0" fillId="3" borderId="60" xfId="0" applyNumberFormat="1" applyFill="1" applyBorder="1" applyAlignment="1">
      <alignment horizontal="center"/>
    </xf>
    <xf numFmtId="0" fontId="0" fillId="3" borderId="61" xfId="0" applyNumberFormat="1" applyFill="1" applyBorder="1" applyAlignment="1">
      <alignment horizontal="center"/>
    </xf>
    <xf numFmtId="0" fontId="10" fillId="14" borderId="41" xfId="0" applyFont="1" applyFill="1" applyBorder="1" applyAlignment="1">
      <alignment vertical="center"/>
    </xf>
    <xf numFmtId="0" fontId="0" fillId="7" borderId="36" xfId="0" applyFill="1" applyBorder="1"/>
    <xf numFmtId="0" fontId="10" fillId="14" borderId="41" xfId="0" applyFont="1" applyFill="1" applyBorder="1" applyAlignment="1">
      <alignment horizontal="center" vertical="center"/>
    </xf>
    <xf numFmtId="0" fontId="10" fillId="14" borderId="41" xfId="0" applyFont="1" applyFill="1" applyBorder="1" applyAlignment="1">
      <alignment horizontal="right" vertical="center"/>
    </xf>
    <xf numFmtId="0" fontId="0" fillId="12" borderId="68" xfId="0" applyFill="1" applyBorder="1" applyAlignment="1">
      <alignment horizontal="center"/>
    </xf>
    <xf numFmtId="0" fontId="0" fillId="12" borderId="69" xfId="0" applyFill="1" applyBorder="1" applyAlignment="1">
      <alignment horizontal="center"/>
    </xf>
    <xf numFmtId="0" fontId="0" fillId="12" borderId="70" xfId="0" applyFill="1" applyBorder="1" applyAlignment="1">
      <alignment horizontal="center"/>
    </xf>
    <xf numFmtId="0" fontId="8" fillId="14" borderId="68" xfId="0" applyNumberFormat="1" applyFont="1" applyFill="1" applyBorder="1" applyAlignment="1">
      <alignment horizontal="center" vertical="center"/>
    </xf>
    <xf numFmtId="0" fontId="8" fillId="14" borderId="69" xfId="0" applyNumberFormat="1" applyFont="1" applyFill="1" applyBorder="1" applyAlignment="1">
      <alignment horizontal="center" vertical="center"/>
    </xf>
    <xf numFmtId="0" fontId="8" fillId="14" borderId="70" xfId="0" applyNumberFormat="1" applyFont="1" applyFill="1" applyBorder="1" applyAlignment="1">
      <alignment horizontal="center" vertical="center"/>
    </xf>
    <xf numFmtId="0" fontId="0" fillId="14" borderId="56" xfId="0" applyFill="1" applyBorder="1"/>
    <xf numFmtId="0" fontId="9" fillId="12" borderId="13" xfId="0" applyFont="1" applyFill="1" applyBorder="1" applyAlignment="1">
      <alignment horizontal="center"/>
    </xf>
    <xf numFmtId="0" fontId="9" fillId="12" borderId="14" xfId="0" applyFont="1" applyFill="1" applyBorder="1" applyAlignment="1">
      <alignment horizontal="center"/>
    </xf>
    <xf numFmtId="0" fontId="9" fillId="12" borderId="15" xfId="0" applyFont="1" applyFill="1" applyBorder="1" applyAlignment="1">
      <alignment horizontal="center"/>
    </xf>
    <xf numFmtId="0" fontId="0" fillId="14" borderId="71" xfId="0" applyFill="1" applyBorder="1" applyAlignment="1">
      <alignment horizontal="center"/>
    </xf>
    <xf numFmtId="0" fontId="0" fillId="14" borderId="72" xfId="0" applyFill="1" applyBorder="1" applyAlignment="1">
      <alignment horizontal="center"/>
    </xf>
    <xf numFmtId="0" fontId="0" fillId="14" borderId="57" xfId="0" applyFill="1" applyBorder="1" applyAlignment="1">
      <alignment horizontal="center"/>
    </xf>
    <xf numFmtId="0" fontId="0" fillId="14" borderId="56" xfId="0" applyFill="1" applyBorder="1" applyAlignment="1">
      <alignment horizontal="center"/>
    </xf>
    <xf numFmtId="0" fontId="0" fillId="14" borderId="50" xfId="0" applyFill="1" applyBorder="1" applyAlignment="1">
      <alignment horizontal="center"/>
    </xf>
    <xf numFmtId="0" fontId="0" fillId="14" borderId="4" xfId="0" applyFill="1" applyBorder="1" applyAlignment="1">
      <alignment horizontal="center"/>
    </xf>
    <xf numFmtId="0" fontId="0" fillId="14" borderId="5" xfId="0" applyFill="1" applyBorder="1" applyAlignment="1">
      <alignment horizontal="center"/>
    </xf>
    <xf numFmtId="0" fontId="0" fillId="14" borderId="6" xfId="0" applyFill="1" applyBorder="1" applyAlignment="1">
      <alignment horizontal="center"/>
    </xf>
    <xf numFmtId="0" fontId="0" fillId="14" borderId="72" xfId="0" applyFill="1" applyBorder="1"/>
    <xf numFmtId="0" fontId="0" fillId="14" borderId="73" xfId="0" applyFill="1" applyBorder="1"/>
    <xf numFmtId="0" fontId="0" fillId="3" borderId="8" xfId="0" applyFill="1" applyBorder="1"/>
    <xf numFmtId="0" fontId="5" fillId="3" borderId="8" xfId="0" applyFont="1" applyFill="1" applyBorder="1"/>
    <xf numFmtId="0" fontId="0" fillId="3" borderId="63" xfId="0" applyFill="1" applyBorder="1"/>
    <xf numFmtId="0" fontId="5" fillId="3" borderId="63" xfId="0" applyFont="1" applyFill="1" applyBorder="1"/>
    <xf numFmtId="49" fontId="4" fillId="0" borderId="1" xfId="0" applyNumberFormat="1" applyFont="1" applyBorder="1" applyAlignment="1">
      <alignment horizontal="left"/>
    </xf>
    <xf numFmtId="49" fontId="0" fillId="0" borderId="1" xfId="0" applyNumberFormat="1" applyBorder="1"/>
    <xf numFmtId="0" fontId="3" fillId="0" borderId="2" xfId="0" applyFont="1" applyBorder="1" applyAlignment="1">
      <alignment horizontal="center"/>
    </xf>
    <xf numFmtId="0" fontId="0" fillId="0" borderId="77" xfId="0" applyBorder="1"/>
    <xf numFmtId="0" fontId="0" fillId="0" borderId="78" xfId="0" applyBorder="1"/>
    <xf numFmtId="49" fontId="8" fillId="4" borderId="79" xfId="0" applyNumberFormat="1" applyFont="1" applyFill="1" applyBorder="1" applyAlignment="1">
      <alignment horizontal="center"/>
    </xf>
    <xf numFmtId="49" fontId="9" fillId="5" borderId="80" xfId="0" applyNumberFormat="1" applyFont="1" applyFill="1" applyBorder="1" applyAlignment="1">
      <alignment horizontal="center"/>
    </xf>
    <xf numFmtId="49" fontId="8" fillId="6" borderId="80" xfId="0" applyNumberFormat="1" applyFont="1" applyFill="1" applyBorder="1" applyAlignment="1">
      <alignment horizontal="center"/>
    </xf>
    <xf numFmtId="0" fontId="9" fillId="7" borderId="81" xfId="0" applyFont="1" applyFill="1" applyBorder="1" applyAlignment="1">
      <alignment horizontal="center"/>
    </xf>
    <xf numFmtId="49" fontId="8" fillId="6" borderId="81" xfId="0" applyNumberFormat="1" applyFont="1" applyFill="1" applyBorder="1" applyAlignment="1">
      <alignment horizontal="center"/>
    </xf>
    <xf numFmtId="0" fontId="3" fillId="15" borderId="82" xfId="0" applyFont="1" applyFill="1" applyBorder="1" applyAlignment="1">
      <alignment horizontal="left"/>
    </xf>
    <xf numFmtId="49" fontId="3" fillId="3" borderId="82" xfId="0" applyNumberFormat="1" applyFont="1" applyFill="1" applyBorder="1" applyAlignment="1">
      <alignment horizontal="left"/>
    </xf>
    <xf numFmtId="0" fontId="0" fillId="7" borderId="83" xfId="0" applyFill="1" applyBorder="1" applyAlignment="1">
      <alignment horizontal="center"/>
    </xf>
    <xf numFmtId="0" fontId="0" fillId="7" borderId="84" xfId="0" applyFill="1" applyBorder="1"/>
    <xf numFmtId="0" fontId="0" fillId="7" borderId="85" xfId="0" applyFill="1" applyBorder="1"/>
    <xf numFmtId="0" fontId="0" fillId="3" borderId="32" xfId="0" applyFill="1" applyBorder="1"/>
    <xf numFmtId="0" fontId="0" fillId="3" borderId="33" xfId="0" applyNumberFormat="1" applyFill="1" applyBorder="1"/>
    <xf numFmtId="0" fontId="0" fillId="3" borderId="34" xfId="0" applyNumberFormat="1" applyFill="1" applyBorder="1"/>
    <xf numFmtId="0" fontId="0" fillId="3" borderId="35" xfId="0" applyNumberFormat="1" applyFill="1" applyBorder="1"/>
    <xf numFmtId="0" fontId="0" fillId="3" borderId="37" xfId="0" applyFill="1" applyBorder="1"/>
    <xf numFmtId="0" fontId="0" fillId="15" borderId="41" xfId="0" applyNumberFormat="1" applyFill="1" applyBorder="1" applyAlignment="1">
      <alignment horizontal="center"/>
    </xf>
    <xf numFmtId="0" fontId="0" fillId="3" borderId="38" xfId="0" applyNumberFormat="1" applyFill="1" applyBorder="1"/>
    <xf numFmtId="0" fontId="0" fillId="3" borderId="39" xfId="0" applyNumberFormat="1" applyFill="1" applyBorder="1"/>
    <xf numFmtId="0" fontId="0" fillId="3" borderId="40" xfId="0" applyNumberFormat="1" applyFill="1" applyBorder="1"/>
    <xf numFmtId="0" fontId="8" fillId="14" borderId="87" xfId="0" applyNumberFormat="1" applyFont="1" applyFill="1" applyBorder="1" applyAlignment="1">
      <alignment horizontal="center" vertical="center"/>
    </xf>
    <xf numFmtId="0" fontId="3" fillId="15" borderId="52" xfId="0" applyFont="1" applyFill="1" applyBorder="1" applyAlignment="1">
      <alignment horizontal="left"/>
    </xf>
    <xf numFmtId="0" fontId="0" fillId="7" borderId="56" xfId="0" applyFill="1" applyBorder="1"/>
    <xf numFmtId="0" fontId="0" fillId="3" borderId="32" xfId="0" applyFill="1" applyBorder="1" applyAlignment="1">
      <alignment horizontal="left"/>
    </xf>
    <xf numFmtId="0" fontId="0" fillId="3" borderId="88" xfId="0" applyNumberFormat="1" applyFill="1" applyBorder="1" applyAlignment="1">
      <alignment horizontal="center"/>
    </xf>
    <xf numFmtId="0" fontId="0" fillId="3" borderId="59" xfId="0" applyNumberFormat="1" applyFill="1" applyBorder="1"/>
    <xf numFmtId="0" fontId="0" fillId="3" borderId="60" xfId="0" applyNumberFormat="1" applyFill="1" applyBorder="1"/>
    <xf numFmtId="0" fontId="0" fillId="3" borderId="61" xfId="0" applyNumberFormat="1" applyFill="1" applyBorder="1"/>
    <xf numFmtId="0" fontId="13" fillId="3" borderId="1" xfId="0" applyFont="1" applyFill="1" applyBorder="1" applyAlignment="1">
      <alignment horizontal="center"/>
    </xf>
    <xf numFmtId="0" fontId="14" fillId="3" borderId="1" xfId="0" applyFont="1" applyFill="1" applyBorder="1" applyAlignment="1">
      <alignment horizontal="center"/>
    </xf>
    <xf numFmtId="0" fontId="15" fillId="3" borderId="1" xfId="0" applyFont="1" applyFill="1" applyBorder="1"/>
    <xf numFmtId="0" fontId="14" fillId="3" borderId="1" xfId="0" applyFont="1" applyFill="1" applyBorder="1"/>
    <xf numFmtId="49" fontId="14" fillId="3" borderId="1" xfId="0" applyNumberFormat="1" applyFont="1" applyFill="1" applyBorder="1" applyAlignment="1">
      <alignment horizontal="center"/>
    </xf>
    <xf numFmtId="0" fontId="15" fillId="3" borderId="2" xfId="0" applyFont="1" applyFill="1" applyBorder="1"/>
    <xf numFmtId="0" fontId="18" fillId="3" borderId="63" xfId="0" applyNumberFormat="1" applyFont="1" applyFill="1" applyBorder="1" applyAlignment="1">
      <alignment horizontal="center"/>
    </xf>
    <xf numFmtId="49" fontId="15" fillId="3" borderId="63" xfId="0" applyNumberFormat="1" applyFont="1" applyFill="1" applyBorder="1"/>
    <xf numFmtId="3" fontId="17" fillId="3" borderId="63" xfId="0" applyNumberFormat="1" applyFont="1" applyFill="1" applyBorder="1" applyAlignment="1">
      <alignment horizontal="center"/>
    </xf>
    <xf numFmtId="3" fontId="18" fillId="3" borderId="63" xfId="0" applyNumberFormat="1" applyFont="1" applyFill="1" applyBorder="1"/>
    <xf numFmtId="0" fontId="0" fillId="3" borderId="1" xfId="0" applyFill="1" applyBorder="1"/>
    <xf numFmtId="0" fontId="14" fillId="3" borderId="89" xfId="0" applyFont="1" applyFill="1" applyBorder="1"/>
    <xf numFmtId="0" fontId="0" fillId="3" borderId="91" xfId="0" applyFill="1" applyBorder="1"/>
    <xf numFmtId="0" fontId="0" fillId="3" borderId="92" xfId="0" applyFill="1" applyBorder="1"/>
    <xf numFmtId="0" fontId="0" fillId="3" borderId="93" xfId="0" applyFill="1" applyBorder="1"/>
    <xf numFmtId="0" fontId="19" fillId="3" borderId="1" xfId="0" applyFont="1" applyFill="1" applyBorder="1" applyAlignment="1">
      <alignment horizontal="left"/>
    </xf>
    <xf numFmtId="0" fontId="16" fillId="3" borderId="1" xfId="0" applyFont="1" applyFill="1" applyBorder="1"/>
    <xf numFmtId="0" fontId="15" fillId="3" borderId="2" xfId="0" applyFont="1" applyFill="1" applyBorder="1" applyAlignment="1">
      <alignment horizontal="center"/>
    </xf>
    <xf numFmtId="0" fontId="21" fillId="12" borderId="42" xfId="0" applyFont="1" applyFill="1" applyBorder="1" applyAlignment="1">
      <alignment horizontal="center" vertical="center"/>
    </xf>
    <xf numFmtId="0" fontId="21" fillId="12" borderId="42" xfId="0" applyFont="1" applyFill="1" applyBorder="1" applyAlignment="1">
      <alignment horizontal="center"/>
    </xf>
    <xf numFmtId="49" fontId="21" fillId="12" borderId="42" xfId="0" applyNumberFormat="1" applyFont="1" applyFill="1" applyBorder="1" applyAlignment="1">
      <alignment horizontal="center"/>
    </xf>
    <xf numFmtId="0" fontId="21" fillId="3" borderId="91" xfId="0" applyFont="1" applyFill="1" applyBorder="1"/>
    <xf numFmtId="0" fontId="21" fillId="12" borderId="41" xfId="0" applyFont="1" applyFill="1" applyBorder="1" applyAlignment="1">
      <alignment horizontal="center" vertical="center"/>
    </xf>
    <xf numFmtId="49" fontId="21" fillId="12" borderId="41" xfId="0" applyNumberFormat="1" applyFont="1" applyFill="1" applyBorder="1" applyAlignment="1">
      <alignment horizontal="center" vertical="center"/>
    </xf>
    <xf numFmtId="49" fontId="21" fillId="12" borderId="41" xfId="0" applyNumberFormat="1" applyFont="1" applyFill="1" applyBorder="1" applyAlignment="1">
      <alignment horizontal="center"/>
    </xf>
    <xf numFmtId="0" fontId="21" fillId="3" borderId="94" xfId="0" applyFont="1" applyFill="1" applyBorder="1" applyAlignment="1">
      <alignment horizontal="center" vertical="center"/>
    </xf>
    <xf numFmtId="0" fontId="21" fillId="3" borderId="94" xfId="0" applyFont="1" applyFill="1" applyBorder="1" applyAlignment="1">
      <alignment horizontal="center"/>
    </xf>
    <xf numFmtId="0" fontId="21" fillId="3" borderId="1" xfId="0" applyFont="1" applyFill="1" applyBorder="1"/>
    <xf numFmtId="0" fontId="2" fillId="3" borderId="93" xfId="0" applyFont="1" applyFill="1" applyBorder="1"/>
    <xf numFmtId="0" fontId="21" fillId="3" borderId="95" xfId="0" applyFont="1" applyFill="1" applyBorder="1" applyAlignment="1">
      <alignment horizontal="left"/>
    </xf>
    <xf numFmtId="0" fontId="21" fillId="3" borderId="95" xfId="0" applyFont="1" applyFill="1" applyBorder="1"/>
    <xf numFmtId="0" fontId="2" fillId="3" borderId="1" xfId="0" applyFont="1" applyFill="1" applyBorder="1"/>
    <xf numFmtId="0" fontId="21" fillId="3" borderId="1" xfId="0" applyFont="1" applyFill="1" applyBorder="1" applyAlignment="1">
      <alignment horizontal="left"/>
    </xf>
    <xf numFmtId="0" fontId="21" fillId="3" borderId="1" xfId="0" applyFont="1" applyFill="1" applyBorder="1" applyAlignment="1">
      <alignment horizontal="center"/>
    </xf>
    <xf numFmtId="0" fontId="21" fillId="3" borderId="89" xfId="0" applyFont="1" applyFill="1" applyBorder="1" applyAlignment="1">
      <alignment horizontal="left"/>
    </xf>
    <xf numFmtId="0" fontId="21" fillId="3" borderId="89" xfId="0" applyFont="1" applyFill="1" applyBorder="1"/>
    <xf numFmtId="0" fontId="21" fillId="3" borderId="89" xfId="0" applyNumberFormat="1" applyFont="1" applyFill="1" applyBorder="1" applyAlignment="1">
      <alignment horizontal="center"/>
    </xf>
    <xf numFmtId="0" fontId="15" fillId="3" borderId="1" xfId="0" applyFont="1" applyFill="1" applyBorder="1" applyAlignment="1">
      <alignment horizontal="left"/>
    </xf>
    <xf numFmtId="0" fontId="14" fillId="3" borderId="3" xfId="0" applyFont="1" applyFill="1" applyBorder="1"/>
    <xf numFmtId="0" fontId="23" fillId="17" borderId="42" xfId="0" applyFont="1" applyFill="1" applyBorder="1" applyAlignment="1">
      <alignment horizontal="center" vertical="center"/>
    </xf>
    <xf numFmtId="0" fontId="23" fillId="17" borderId="42" xfId="0" applyFont="1" applyFill="1" applyBorder="1" applyAlignment="1">
      <alignment horizontal="center"/>
    </xf>
    <xf numFmtId="49" fontId="23" fillId="17" borderId="42" xfId="0" applyNumberFormat="1" applyFont="1" applyFill="1" applyBorder="1" applyAlignment="1">
      <alignment horizontal="center"/>
    </xf>
    <xf numFmtId="0" fontId="15" fillId="3" borderId="91" xfId="0" applyFont="1" applyFill="1" applyBorder="1"/>
    <xf numFmtId="0" fontId="23" fillId="17" borderId="41" xfId="0" applyFont="1" applyFill="1" applyBorder="1" applyAlignment="1">
      <alignment horizontal="center" vertical="center"/>
    </xf>
    <xf numFmtId="49" fontId="23" fillId="17" borderId="41" xfId="0" applyNumberFormat="1" applyFont="1" applyFill="1" applyBorder="1" applyAlignment="1">
      <alignment horizontal="center" vertical="center"/>
    </xf>
    <xf numFmtId="49" fontId="23" fillId="17" borderId="41" xfId="0" applyNumberFormat="1" applyFont="1" applyFill="1" applyBorder="1" applyAlignment="1">
      <alignment horizontal="center"/>
    </xf>
    <xf numFmtId="0" fontId="23" fillId="3" borderId="94" xfId="0" applyFont="1" applyFill="1" applyBorder="1" applyAlignment="1">
      <alignment horizontal="center" vertical="center"/>
    </xf>
    <xf numFmtId="0" fontId="23" fillId="3" borderId="94" xfId="0" applyFont="1" applyFill="1" applyBorder="1" applyAlignment="1">
      <alignment horizontal="center"/>
    </xf>
    <xf numFmtId="0" fontId="3" fillId="3" borderId="63" xfId="0" applyNumberFormat="1" applyFont="1" applyFill="1" applyBorder="1" applyAlignment="1">
      <alignment horizontal="center"/>
    </xf>
    <xf numFmtId="49" fontId="23" fillId="3" borderId="63" xfId="0" applyNumberFormat="1" applyFont="1" applyFill="1" applyBorder="1" applyAlignment="1">
      <alignment horizontal="left"/>
    </xf>
    <xf numFmtId="0" fontId="23" fillId="3" borderId="63" xfId="0" applyNumberFormat="1" applyFont="1" applyFill="1" applyBorder="1" applyAlignment="1">
      <alignment horizontal="center"/>
    </xf>
    <xf numFmtId="165" fontId="23" fillId="3" borderId="63" xfId="0" applyNumberFormat="1" applyFont="1" applyFill="1" applyBorder="1" applyAlignment="1">
      <alignment horizontal="center"/>
    </xf>
    <xf numFmtId="0" fontId="23" fillId="3" borderId="63" xfId="0" applyNumberFormat="1" applyFont="1" applyFill="1" applyBorder="1" applyAlignment="1">
      <alignment horizontal="left"/>
    </xf>
    <xf numFmtId="49" fontId="23" fillId="3" borderId="63" xfId="0" applyNumberFormat="1" applyFont="1" applyFill="1" applyBorder="1"/>
    <xf numFmtId="0" fontId="23" fillId="3" borderId="63" xfId="0" applyNumberFormat="1" applyFont="1" applyFill="1" applyBorder="1" applyAlignment="1">
      <alignment horizontal="left" vertical="center"/>
    </xf>
    <xf numFmtId="49" fontId="23" fillId="3" borderId="63" xfId="0" applyNumberFormat="1" applyFont="1" applyFill="1" applyBorder="1" applyAlignment="1">
      <alignment horizontal="left" vertical="center"/>
    </xf>
    <xf numFmtId="0" fontId="23" fillId="3" borderId="63" xfId="0" applyNumberFormat="1" applyFont="1" applyFill="1" applyBorder="1" applyAlignment="1">
      <alignment horizontal="center" vertical="center"/>
    </xf>
    <xf numFmtId="0" fontId="3" fillId="3" borderId="96" xfId="0" applyFont="1" applyFill="1" applyBorder="1"/>
    <xf numFmtId="0" fontId="23" fillId="3" borderId="96" xfId="0" applyFont="1" applyFill="1" applyBorder="1" applyAlignment="1">
      <alignment horizontal="left"/>
    </xf>
    <xf numFmtId="0" fontId="23" fillId="3" borderId="96" xfId="0" applyFont="1" applyFill="1" applyBorder="1"/>
    <xf numFmtId="0" fontId="23" fillId="3" borderId="96" xfId="0" applyNumberFormat="1" applyFont="1" applyFill="1" applyBorder="1" applyAlignment="1">
      <alignment horizontal="center"/>
    </xf>
    <xf numFmtId="0" fontId="0" fillId="3" borderId="95" xfId="0" applyFill="1" applyBorder="1"/>
    <xf numFmtId="0" fontId="15" fillId="3" borderId="95" xfId="0" applyFont="1" applyFill="1" applyBorder="1" applyAlignment="1">
      <alignment horizontal="left"/>
    </xf>
    <xf numFmtId="0" fontId="15" fillId="3" borderId="95" xfId="0" applyFont="1" applyFill="1" applyBorder="1"/>
    <xf numFmtId="0" fontId="24" fillId="3" borderId="1" xfId="0" applyFont="1" applyFill="1" applyBorder="1"/>
    <xf numFmtId="0" fontId="24" fillId="3" borderId="1" xfId="0" applyFont="1" applyFill="1" applyBorder="1" applyAlignment="1">
      <alignment horizontal="center"/>
    </xf>
    <xf numFmtId="0" fontId="0" fillId="3" borderId="1" xfId="0" applyFill="1" applyBorder="1" applyAlignment="1">
      <alignment horizontal="center"/>
    </xf>
    <xf numFmtId="0" fontId="0" fillId="3" borderId="2" xfId="0" applyFill="1" applyBorder="1"/>
    <xf numFmtId="0" fontId="0" fillId="3" borderId="2" xfId="0" applyFill="1" applyBorder="1" applyAlignment="1">
      <alignment horizontal="center"/>
    </xf>
    <xf numFmtId="0" fontId="3" fillId="3" borderId="3" xfId="0" applyFont="1" applyFill="1" applyBorder="1"/>
    <xf numFmtId="0" fontId="23" fillId="18" borderId="42" xfId="0" applyFont="1" applyFill="1" applyBorder="1" applyAlignment="1">
      <alignment horizontal="center" vertical="center"/>
    </xf>
    <xf numFmtId="0" fontId="23" fillId="18" borderId="42" xfId="0" applyFont="1" applyFill="1" applyBorder="1" applyAlignment="1">
      <alignment horizontal="center"/>
    </xf>
    <xf numFmtId="49" fontId="23" fillId="18" borderId="42" xfId="0" applyNumberFormat="1" applyFont="1" applyFill="1" applyBorder="1" applyAlignment="1">
      <alignment horizontal="center"/>
    </xf>
    <xf numFmtId="0" fontId="23" fillId="18" borderId="41" xfId="0" applyFont="1" applyFill="1" applyBorder="1" applyAlignment="1">
      <alignment horizontal="center" vertical="center"/>
    </xf>
    <xf numFmtId="49" fontId="23" fillId="18" borderId="41" xfId="0" applyNumberFormat="1" applyFont="1" applyFill="1" applyBorder="1" applyAlignment="1">
      <alignment horizontal="center" vertical="center"/>
    </xf>
    <xf numFmtId="49" fontId="23" fillId="18" borderId="41" xfId="0" applyNumberFormat="1" applyFont="1" applyFill="1" applyBorder="1" applyAlignment="1">
      <alignment horizontal="center"/>
    </xf>
    <xf numFmtId="0" fontId="3" fillId="3" borderId="89" xfId="0" applyFont="1" applyFill="1" applyBorder="1"/>
    <xf numFmtId="0" fontId="5" fillId="3" borderId="94" xfId="0" applyFont="1" applyFill="1" applyBorder="1" applyAlignment="1">
      <alignment horizontal="center" vertical="center"/>
    </xf>
    <xf numFmtId="0" fontId="5" fillId="3" borderId="94" xfId="0" applyFont="1" applyFill="1" applyBorder="1" applyAlignment="1">
      <alignment horizontal="center"/>
    </xf>
    <xf numFmtId="0" fontId="3" fillId="3" borderId="95" xfId="0" applyFont="1" applyFill="1" applyBorder="1"/>
    <xf numFmtId="0" fontId="23" fillId="3" borderId="95" xfId="0" applyFont="1" applyFill="1" applyBorder="1" applyAlignment="1">
      <alignment horizontal="left"/>
    </xf>
    <xf numFmtId="0" fontId="23" fillId="3" borderId="95" xfId="0" applyFont="1" applyFill="1" applyBorder="1"/>
    <xf numFmtId="0" fontId="3" fillId="3" borderId="1" xfId="0" applyFont="1" applyFill="1" applyBorder="1"/>
    <xf numFmtId="0" fontId="23" fillId="3" borderId="1" xfId="0" applyFont="1" applyFill="1" applyBorder="1" applyAlignment="1">
      <alignment horizontal="left"/>
    </xf>
    <xf numFmtId="0" fontId="23" fillId="3" borderId="1" xfId="0" applyFont="1" applyFill="1" applyBorder="1"/>
    <xf numFmtId="0" fontId="23" fillId="3" borderId="89" xfId="0" applyFont="1" applyFill="1" applyBorder="1" applyAlignment="1">
      <alignment horizontal="left"/>
    </xf>
    <xf numFmtId="0" fontId="23" fillId="3" borderId="89" xfId="0" applyFont="1" applyFill="1" applyBorder="1"/>
    <xf numFmtId="0" fontId="23" fillId="3" borderId="89" xfId="0" applyNumberFormat="1" applyFont="1" applyFill="1" applyBorder="1" applyAlignment="1">
      <alignment horizontal="center"/>
    </xf>
    <xf numFmtId="49" fontId="25" fillId="3" borderId="1" xfId="0" applyNumberFormat="1" applyFont="1" applyFill="1" applyBorder="1"/>
    <xf numFmtId="0" fontId="26" fillId="3" borderId="1" xfId="0" applyFont="1" applyFill="1" applyBorder="1"/>
    <xf numFmtId="49" fontId="27" fillId="3" borderId="1" xfId="0" applyNumberFormat="1" applyFont="1" applyFill="1" applyBorder="1" applyAlignment="1">
      <alignment horizontal="center"/>
    </xf>
    <xf numFmtId="0" fontId="3" fillId="3" borderId="1" xfId="0" applyFont="1" applyFill="1" applyBorder="1" applyAlignment="1">
      <alignment horizontal="center"/>
    </xf>
    <xf numFmtId="0" fontId="27" fillId="3" borderId="1" xfId="0" applyFont="1" applyFill="1" applyBorder="1" applyAlignment="1">
      <alignment horizontal="center"/>
    </xf>
    <xf numFmtId="49" fontId="27" fillId="3" borderId="97" xfId="0" applyNumberFormat="1" applyFont="1" applyFill="1" applyBorder="1"/>
    <xf numFmtId="0" fontId="26" fillId="3" borderId="93" xfId="0" applyFont="1" applyFill="1" applyBorder="1"/>
    <xf numFmtId="0" fontId="27" fillId="3" borderId="1" xfId="0" applyFont="1" applyFill="1" applyBorder="1"/>
    <xf numFmtId="0" fontId="26" fillId="3" borderId="101" xfId="0" applyFont="1" applyFill="1" applyBorder="1"/>
    <xf numFmtId="0" fontId="25" fillId="3" borderId="101" xfId="0" applyFont="1" applyFill="1" applyBorder="1"/>
    <xf numFmtId="49" fontId="28" fillId="3" borderId="1" xfId="0" applyNumberFormat="1" applyFont="1" applyFill="1" applyBorder="1" applyAlignment="1">
      <alignment horizontal="center"/>
    </xf>
    <xf numFmtId="49" fontId="28" fillId="3" borderId="2" xfId="0" applyNumberFormat="1" applyFont="1" applyFill="1" applyBorder="1"/>
    <xf numFmtId="0" fontId="26" fillId="3" borderId="2" xfId="0" applyFont="1" applyFill="1" applyBorder="1"/>
    <xf numFmtId="49" fontId="26" fillId="3" borderId="2" xfId="0" applyNumberFormat="1" applyFont="1" applyFill="1" applyBorder="1"/>
    <xf numFmtId="0" fontId="26" fillId="3" borderId="102" xfId="0" applyFont="1" applyFill="1" applyBorder="1"/>
    <xf numFmtId="0" fontId="26" fillId="3" borderId="91" xfId="0" applyFont="1" applyFill="1" applyBorder="1"/>
    <xf numFmtId="0" fontId="26" fillId="3" borderId="103" xfId="0" applyFont="1" applyFill="1" applyBorder="1" applyAlignment="1">
      <alignment horizontal="center"/>
    </xf>
    <xf numFmtId="49" fontId="26" fillId="3" borderId="1" xfId="0" applyNumberFormat="1" applyFont="1" applyFill="1" applyBorder="1" applyAlignment="1">
      <alignment horizontal="center"/>
    </xf>
    <xf numFmtId="0" fontId="26" fillId="3" borderId="103" xfId="0" applyNumberFormat="1" applyFont="1" applyFill="1" applyBorder="1" applyAlignment="1">
      <alignment horizontal="center"/>
    </xf>
    <xf numFmtId="0" fontId="26" fillId="3" borderId="3" xfId="0" applyFont="1" applyFill="1" applyBorder="1"/>
    <xf numFmtId="49" fontId="29" fillId="3" borderId="104" xfId="0" applyNumberFormat="1" applyFont="1" applyFill="1" applyBorder="1" applyAlignment="1">
      <alignment horizontal="center"/>
    </xf>
    <xf numFmtId="0" fontId="29" fillId="3" borderId="1" xfId="0" applyFont="1" applyFill="1" applyBorder="1"/>
    <xf numFmtId="0" fontId="27" fillId="3" borderId="105" xfId="0" applyFont="1" applyFill="1" applyBorder="1"/>
    <xf numFmtId="0" fontId="27" fillId="3" borderId="2" xfId="0" applyFont="1" applyFill="1" applyBorder="1"/>
    <xf numFmtId="49" fontId="30" fillId="3" borderId="1" xfId="0" applyNumberFormat="1" applyFont="1" applyFill="1" applyBorder="1"/>
    <xf numFmtId="0" fontId="26" fillId="3" borderId="106" xfId="0" applyFont="1" applyFill="1" applyBorder="1"/>
    <xf numFmtId="0" fontId="26" fillId="3" borderId="107" xfId="0" applyFont="1" applyFill="1" applyBorder="1"/>
    <xf numFmtId="0" fontId="28" fillId="3" borderId="1" xfId="0" applyFont="1" applyFill="1" applyBorder="1" applyAlignment="1">
      <alignment horizontal="center"/>
    </xf>
    <xf numFmtId="49" fontId="26" fillId="3" borderId="105" xfId="0" applyNumberFormat="1" applyFont="1" applyFill="1" applyBorder="1"/>
    <xf numFmtId="0" fontId="27" fillId="3" borderId="1" xfId="0" applyFont="1" applyFill="1" applyBorder="1" applyAlignment="1">
      <alignment horizontal="left"/>
    </xf>
    <xf numFmtId="0" fontId="3" fillId="3" borderId="1" xfId="0" applyFont="1" applyFill="1" applyBorder="1" applyAlignment="1">
      <alignment horizontal="left"/>
    </xf>
    <xf numFmtId="0" fontId="26" fillId="3" borderId="1" xfId="0" applyFont="1" applyFill="1" applyBorder="1" applyAlignment="1">
      <alignment horizontal="left"/>
    </xf>
    <xf numFmtId="0" fontId="26" fillId="3" borderId="1" xfId="0" applyFont="1" applyFill="1" applyBorder="1" applyAlignment="1">
      <alignment horizontal="center"/>
    </xf>
    <xf numFmtId="0" fontId="29" fillId="3" borderId="1" xfId="0" applyFont="1" applyFill="1" applyBorder="1" applyAlignment="1">
      <alignment horizontal="center"/>
    </xf>
    <xf numFmtId="0" fontId="30" fillId="3" borderId="1" xfId="0" applyFont="1" applyFill="1" applyBorder="1"/>
    <xf numFmtId="49" fontId="28" fillId="3" borderId="2" xfId="0" applyNumberFormat="1" applyFont="1" applyFill="1" applyBorder="1" applyAlignment="1">
      <alignment horizontal="center"/>
    </xf>
    <xf numFmtId="0" fontId="27" fillId="3" borderId="2" xfId="0" applyFont="1" applyFill="1" applyBorder="1" applyAlignment="1">
      <alignment horizontal="center"/>
    </xf>
    <xf numFmtId="49" fontId="26" fillId="3" borderId="2" xfId="0" applyNumberFormat="1" applyFont="1" applyFill="1" applyBorder="1" applyAlignment="1">
      <alignment horizontal="left"/>
    </xf>
    <xf numFmtId="0" fontId="28" fillId="3" borderId="1" xfId="0" applyFont="1" applyFill="1" applyBorder="1"/>
    <xf numFmtId="0" fontId="31" fillId="3" borderId="1" xfId="0" applyFont="1" applyFill="1" applyBorder="1" applyAlignment="1">
      <alignment horizontal="center"/>
    </xf>
    <xf numFmtId="0" fontId="31" fillId="3" borderId="1" xfId="0" applyFont="1" applyFill="1" applyBorder="1"/>
    <xf numFmtId="0" fontId="32" fillId="3" borderId="1" xfId="0" applyFont="1" applyFill="1" applyBorder="1" applyAlignment="1">
      <alignment horizontal="center"/>
    </xf>
    <xf numFmtId="49" fontId="25" fillId="3" borderId="1" xfId="0" applyNumberFormat="1" applyFont="1" applyFill="1" applyBorder="1" applyAlignment="1">
      <alignment horizontal="left"/>
    </xf>
    <xf numFmtId="49" fontId="27" fillId="3" borderId="1" xfId="0" applyNumberFormat="1" applyFont="1" applyFill="1" applyBorder="1"/>
    <xf numFmtId="49" fontId="11" fillId="3" borderId="1" xfId="0" applyNumberFormat="1" applyFont="1" applyFill="1" applyBorder="1" applyAlignment="1">
      <alignment horizontal="center"/>
    </xf>
    <xf numFmtId="0" fontId="5" fillId="3" borderId="1" xfId="0" applyFont="1" applyFill="1" applyBorder="1"/>
    <xf numFmtId="49" fontId="3" fillId="3" borderId="1" xfId="0" applyNumberFormat="1" applyFont="1" applyFill="1" applyBorder="1" applyAlignment="1">
      <alignment horizontal="center"/>
    </xf>
    <xf numFmtId="49" fontId="11" fillId="3" borderId="1" xfId="0" applyNumberFormat="1" applyFont="1" applyFill="1" applyBorder="1"/>
    <xf numFmtId="0" fontId="11" fillId="3" borderId="1" xfId="0" applyFont="1" applyFill="1" applyBorder="1"/>
    <xf numFmtId="49" fontId="11" fillId="3" borderId="103" xfId="0" applyNumberFormat="1" applyFont="1" applyFill="1" applyBorder="1"/>
    <xf numFmtId="0" fontId="33" fillId="3" borderId="1" xfId="0" applyFont="1" applyFill="1" applyBorder="1"/>
    <xf numFmtId="49" fontId="33" fillId="3" borderId="104" xfId="0" applyNumberFormat="1" applyFont="1" applyFill="1" applyBorder="1"/>
    <xf numFmtId="49" fontId="33" fillId="3" borderId="1" xfId="0" applyNumberFormat="1" applyFont="1" applyFill="1" applyBorder="1"/>
    <xf numFmtId="49" fontId="33" fillId="3" borderId="103" xfId="0" applyNumberFormat="1" applyFont="1" applyFill="1" applyBorder="1" applyAlignment="1">
      <alignment horizontal="center"/>
    </xf>
    <xf numFmtId="49" fontId="0" fillId="3" borderId="1" xfId="0" applyNumberFormat="1" applyFill="1" applyBorder="1"/>
    <xf numFmtId="49" fontId="33" fillId="3" borderId="1" xfId="0" applyNumberFormat="1" applyFont="1" applyFill="1" applyBorder="1" applyAlignment="1">
      <alignment horizontal="center"/>
    </xf>
    <xf numFmtId="49" fontId="33" fillId="3" borderId="104" xfId="0" applyNumberFormat="1" applyFont="1" applyFill="1" applyBorder="1" applyAlignment="1">
      <alignment horizontal="center"/>
    </xf>
    <xf numFmtId="0" fontId="33" fillId="3" borderId="104" xfId="0" applyFont="1" applyFill="1" applyBorder="1"/>
    <xf numFmtId="0" fontId="11" fillId="3" borderId="1" xfId="0" applyNumberFormat="1" applyFont="1" applyFill="1" applyBorder="1" applyAlignment="1">
      <alignment horizontal="center"/>
    </xf>
    <xf numFmtId="0" fontId="33" fillId="3" borderId="2" xfId="0" applyFont="1" applyFill="1" applyBorder="1"/>
    <xf numFmtId="49" fontId="33" fillId="3" borderId="2" xfId="0" applyNumberFormat="1" applyFont="1" applyFill="1" applyBorder="1"/>
    <xf numFmtId="0" fontId="11" fillId="3" borderId="1" xfId="0" applyFont="1" applyFill="1" applyBorder="1" applyAlignment="1">
      <alignment horizontal="center"/>
    </xf>
    <xf numFmtId="0" fontId="33" fillId="3" borderId="101" xfId="0" applyFont="1" applyFill="1" applyBorder="1"/>
    <xf numFmtId="0" fontId="35" fillId="3" borderId="1" xfId="0" applyFont="1" applyFill="1" applyBorder="1" applyAlignment="1">
      <alignment horizontal="center"/>
    </xf>
    <xf numFmtId="0" fontId="36" fillId="3" borderId="1" xfId="0" applyFont="1" applyFill="1" applyBorder="1"/>
    <xf numFmtId="0" fontId="25" fillId="3" borderId="1" xfId="0" applyFont="1" applyFill="1" applyBorder="1"/>
    <xf numFmtId="0" fontId="26" fillId="3" borderId="89" xfId="0" applyFont="1" applyFill="1" applyBorder="1"/>
    <xf numFmtId="0" fontId="26" fillId="3" borderId="64" xfId="0" applyFont="1" applyFill="1" applyBorder="1"/>
    <xf numFmtId="49" fontId="27" fillId="19" borderId="68" xfId="0" applyNumberFormat="1" applyFont="1" applyFill="1" applyBorder="1" applyAlignment="1">
      <alignment horizontal="center" vertical="center"/>
    </xf>
    <xf numFmtId="0" fontId="36" fillId="19" borderId="69" xfId="0" applyNumberFormat="1" applyFont="1" applyFill="1" applyBorder="1" applyAlignment="1">
      <alignment horizontal="center"/>
    </xf>
    <xf numFmtId="49" fontId="36" fillId="19" borderId="70" xfId="0" applyNumberFormat="1" applyFont="1" applyFill="1" applyBorder="1" applyAlignment="1">
      <alignment horizontal="center"/>
    </xf>
    <xf numFmtId="0" fontId="34" fillId="0" borderId="64" xfId="0" applyNumberFormat="1" applyFont="1" applyBorder="1" applyAlignment="1">
      <alignment horizontal="center"/>
    </xf>
    <xf numFmtId="49" fontId="1" fillId="3" borderId="13" xfId="0" applyNumberFormat="1" applyFont="1" applyFill="1" applyBorder="1" applyAlignment="1">
      <alignment vertical="center"/>
    </xf>
    <xf numFmtId="0" fontId="1" fillId="3" borderId="14" xfId="0" applyFont="1" applyFill="1" applyBorder="1" applyAlignment="1">
      <alignment horizontal="center" vertical="center"/>
    </xf>
    <xf numFmtId="0" fontId="1" fillId="3" borderId="15" xfId="0" applyNumberFormat="1" applyFont="1" applyFill="1" applyBorder="1" applyAlignment="1">
      <alignment horizontal="center" vertical="center"/>
    </xf>
    <xf numFmtId="49" fontId="1" fillId="3" borderId="33" xfId="0" applyNumberFormat="1" applyFont="1" applyFill="1" applyBorder="1" applyAlignment="1">
      <alignment vertical="center"/>
    </xf>
    <xf numFmtId="0" fontId="1" fillId="3" borderId="34" xfId="0" applyFont="1" applyFill="1" applyBorder="1" applyAlignment="1">
      <alignment horizontal="center" vertical="center"/>
    </xf>
    <xf numFmtId="0" fontId="1" fillId="3" borderId="35" xfId="0" applyNumberFormat="1" applyFont="1" applyFill="1" applyBorder="1" applyAlignment="1">
      <alignment horizontal="center" vertical="center"/>
    </xf>
    <xf numFmtId="49" fontId="1" fillId="3" borderId="38" xfId="0" applyNumberFormat="1" applyFont="1" applyFill="1" applyBorder="1" applyAlignment="1">
      <alignment vertical="center"/>
    </xf>
    <xf numFmtId="0" fontId="1" fillId="3" borderId="39" xfId="0" applyFont="1" applyFill="1" applyBorder="1" applyAlignment="1">
      <alignment horizontal="center" vertical="center"/>
    </xf>
    <xf numFmtId="0" fontId="1" fillId="3" borderId="40" xfId="0" applyNumberFormat="1" applyFont="1" applyFill="1" applyBorder="1" applyAlignment="1">
      <alignment horizontal="center" vertical="center"/>
    </xf>
    <xf numFmtId="0" fontId="34" fillId="3" borderId="95" xfId="0" applyFont="1" applyFill="1" applyBorder="1" applyAlignment="1">
      <alignment horizontal="center"/>
    </xf>
    <xf numFmtId="0" fontId="37" fillId="3" borderId="101" xfId="0" applyFont="1" applyFill="1" applyBorder="1" applyAlignment="1">
      <alignment horizontal="center"/>
    </xf>
    <xf numFmtId="0" fontId="25" fillId="3" borderId="101" xfId="0" applyFont="1" applyFill="1" applyBorder="1" applyAlignment="1">
      <alignment horizontal="center"/>
    </xf>
    <xf numFmtId="0" fontId="7" fillId="3" borderId="1" xfId="0" applyFont="1" applyFill="1" applyBorder="1" applyAlignment="1">
      <alignment horizontal="center"/>
    </xf>
    <xf numFmtId="0" fontId="33" fillId="3" borderId="1" xfId="0" applyFont="1" applyFill="1" applyBorder="1" applyAlignment="1">
      <alignment horizontal="center"/>
    </xf>
    <xf numFmtId="49" fontId="33" fillId="3" borderId="1" xfId="0" applyNumberFormat="1" applyFont="1" applyFill="1" applyBorder="1" applyAlignment="1">
      <alignment horizontal="left"/>
    </xf>
    <xf numFmtId="0" fontId="33" fillId="3" borderId="1" xfId="0" applyFont="1" applyFill="1" applyBorder="1" applyAlignment="1">
      <alignment horizontal="left"/>
    </xf>
    <xf numFmtId="0" fontId="1" fillId="3" borderId="1" xfId="0" applyFont="1" applyFill="1" applyBorder="1"/>
    <xf numFmtId="0" fontId="26" fillId="3" borderId="108" xfId="0" applyFont="1" applyFill="1" applyBorder="1"/>
    <xf numFmtId="0" fontId="34" fillId="3" borderId="109" xfId="0" applyNumberFormat="1" applyFont="1" applyFill="1" applyBorder="1" applyAlignment="1">
      <alignment horizontal="center"/>
    </xf>
    <xf numFmtId="0" fontId="34" fillId="3" borderId="110" xfId="0" applyNumberFormat="1" applyFont="1" applyFill="1" applyBorder="1" applyAlignment="1">
      <alignment horizontal="center"/>
    </xf>
    <xf numFmtId="0" fontId="34" fillId="3" borderId="111" xfId="0" applyFont="1" applyFill="1" applyBorder="1" applyAlignment="1">
      <alignment horizontal="center"/>
    </xf>
    <xf numFmtId="0" fontId="21" fillId="20" borderId="63" xfId="0" applyNumberFormat="1" applyFont="1" applyFill="1" applyBorder="1" applyAlignment="1">
      <alignment horizontal="left"/>
    </xf>
    <xf numFmtId="49" fontId="21" fillId="20" borderId="63" xfId="0" applyNumberFormat="1" applyFont="1" applyFill="1" applyBorder="1" applyAlignment="1">
      <alignment horizontal="left"/>
    </xf>
    <xf numFmtId="0" fontId="21" fillId="20" borderId="63" xfId="0" applyNumberFormat="1" applyFont="1" applyFill="1" applyBorder="1" applyAlignment="1">
      <alignment horizontal="center"/>
    </xf>
    <xf numFmtId="165" fontId="21" fillId="20" borderId="63" xfId="0" applyNumberFormat="1" applyFont="1" applyFill="1" applyBorder="1" applyAlignment="1">
      <alignment horizontal="center"/>
    </xf>
    <xf numFmtId="49" fontId="21" fillId="20" borderId="63" xfId="0" applyNumberFormat="1" applyFont="1" applyFill="1" applyBorder="1"/>
    <xf numFmtId="49" fontId="21" fillId="21" borderId="63" xfId="0" applyNumberFormat="1" applyFont="1" applyFill="1" applyBorder="1" applyAlignment="1">
      <alignment horizontal="left"/>
    </xf>
    <xf numFmtId="0" fontId="21" fillId="21" borderId="63" xfId="0" applyNumberFormat="1" applyFont="1" applyFill="1" applyBorder="1" applyAlignment="1">
      <alignment horizontal="center"/>
    </xf>
    <xf numFmtId="165" fontId="21" fillId="21" borderId="63" xfId="0" applyNumberFormat="1" applyFont="1" applyFill="1" applyBorder="1" applyAlignment="1">
      <alignment horizontal="center"/>
    </xf>
    <xf numFmtId="0" fontId="21" fillId="21" borderId="63" xfId="0" applyNumberFormat="1" applyFont="1" applyFill="1" applyBorder="1" applyAlignment="1">
      <alignment horizontal="left"/>
    </xf>
    <xf numFmtId="49" fontId="21" fillId="21" borderId="63" xfId="0" applyNumberFormat="1" applyFont="1" applyFill="1" applyBorder="1"/>
    <xf numFmtId="0" fontId="21" fillId="21" borderId="63" xfId="0" applyNumberFormat="1" applyFont="1" applyFill="1" applyBorder="1" applyAlignment="1">
      <alignment horizontal="left" vertical="center"/>
    </xf>
    <xf numFmtId="49" fontId="21" fillId="21" borderId="63" xfId="0" applyNumberFormat="1" applyFont="1" applyFill="1" applyBorder="1" applyAlignment="1">
      <alignment horizontal="left" vertical="center"/>
    </xf>
    <xf numFmtId="0" fontId="21" fillId="21" borderId="63" xfId="0" applyNumberFormat="1" applyFont="1" applyFill="1" applyBorder="1" applyAlignment="1">
      <alignment horizontal="center" vertical="center"/>
    </xf>
    <xf numFmtId="0" fontId="3" fillId="22" borderId="63" xfId="0" applyNumberFormat="1" applyFont="1" applyFill="1" applyBorder="1" applyAlignment="1">
      <alignment horizontal="center"/>
    </xf>
    <xf numFmtId="0" fontId="38" fillId="3" borderId="64" xfId="0" applyFont="1" applyFill="1" applyBorder="1"/>
    <xf numFmtId="0" fontId="38" fillId="3" borderId="63" xfId="0" applyNumberFormat="1" applyFont="1" applyFill="1" applyBorder="1" applyAlignment="1">
      <alignment horizontal="center"/>
    </xf>
    <xf numFmtId="49" fontId="39" fillId="3" borderId="8" xfId="0" applyNumberFormat="1" applyFont="1" applyFill="1" applyBorder="1"/>
    <xf numFmtId="3" fontId="43" fillId="3" borderId="90" xfId="0" applyNumberFormat="1" applyFont="1" applyFill="1" applyBorder="1" applyAlignment="1">
      <alignment horizontal="center"/>
    </xf>
    <xf numFmtId="3" fontId="44" fillId="3" borderId="90" xfId="0" applyNumberFormat="1" applyFont="1" applyFill="1" applyBorder="1"/>
    <xf numFmtId="0" fontId="44" fillId="3" borderId="63" xfId="0" applyNumberFormat="1" applyFont="1" applyFill="1" applyBorder="1" applyAlignment="1">
      <alignment horizontal="center"/>
    </xf>
    <xf numFmtId="49" fontId="39" fillId="3" borderId="63" xfId="0" applyNumberFormat="1" applyFont="1" applyFill="1" applyBorder="1"/>
    <xf numFmtId="3" fontId="43" fillId="3" borderId="63" xfId="0" applyNumberFormat="1" applyFont="1" applyFill="1" applyBorder="1" applyAlignment="1">
      <alignment horizontal="center"/>
    </xf>
    <xf numFmtId="3" fontId="44" fillId="3" borderId="63" xfId="0" applyNumberFormat="1" applyFont="1" applyFill="1" applyBorder="1"/>
    <xf numFmtId="0" fontId="0" fillId="0" borderId="112" xfId="0" applyNumberFormat="1" applyBorder="1"/>
    <xf numFmtId="0" fontId="16" fillId="3" borderId="92" xfId="0" applyFont="1" applyFill="1" applyBorder="1"/>
    <xf numFmtId="0" fontId="15" fillId="3" borderId="92" xfId="0" applyFont="1" applyFill="1" applyBorder="1"/>
    <xf numFmtId="0" fontId="38" fillId="3" borderId="117" xfId="0" applyFont="1" applyFill="1" applyBorder="1"/>
    <xf numFmtId="0" fontId="38" fillId="3" borderId="120" xfId="0" applyFont="1" applyFill="1" applyBorder="1"/>
    <xf numFmtId="49" fontId="41" fillId="16" borderId="116" xfId="0" applyNumberFormat="1" applyFont="1" applyFill="1" applyBorder="1" applyAlignment="1">
      <alignment horizontal="center"/>
    </xf>
    <xf numFmtId="49" fontId="42" fillId="16" borderId="121" xfId="0" applyNumberFormat="1" applyFont="1" applyFill="1" applyBorder="1" applyAlignment="1">
      <alignment horizontal="center"/>
    </xf>
    <xf numFmtId="0" fontId="39" fillId="23" borderId="116" xfId="0" applyFont="1" applyFill="1" applyBorder="1"/>
    <xf numFmtId="0" fontId="39" fillId="23" borderId="121" xfId="0" applyFont="1" applyFill="1" applyBorder="1"/>
    <xf numFmtId="0" fontId="38" fillId="3" borderId="120" xfId="0" applyNumberFormat="1" applyFont="1" applyFill="1" applyBorder="1" applyAlignment="1">
      <alignment horizontal="center"/>
    </xf>
    <xf numFmtId="49" fontId="39" fillId="3" borderId="116" xfId="0" applyNumberFormat="1" applyFont="1" applyFill="1" applyBorder="1"/>
    <xf numFmtId="3" fontId="43" fillId="3" borderId="116" xfId="0" applyNumberFormat="1" applyFont="1" applyFill="1" applyBorder="1" applyAlignment="1">
      <alignment horizontal="center"/>
    </xf>
    <xf numFmtId="3" fontId="44" fillId="3" borderId="121" xfId="0" applyNumberFormat="1" applyFont="1" applyFill="1" applyBorder="1"/>
    <xf numFmtId="0" fontId="44" fillId="3" borderId="120" xfId="0" applyNumberFormat="1" applyFont="1" applyFill="1" applyBorder="1" applyAlignment="1">
      <alignment horizontal="center"/>
    </xf>
    <xf numFmtId="0" fontId="44" fillId="3" borderId="122" xfId="0" applyNumberFormat="1" applyFont="1" applyFill="1" applyBorder="1" applyAlignment="1">
      <alignment horizontal="center"/>
    </xf>
    <xf numFmtId="49" fontId="39" fillId="3" borderId="123" xfId="0" applyNumberFormat="1" applyFont="1" applyFill="1" applyBorder="1"/>
    <xf numFmtId="3" fontId="43" fillId="3" borderId="123" xfId="0" applyNumberFormat="1" applyFont="1" applyFill="1" applyBorder="1" applyAlignment="1">
      <alignment horizontal="center"/>
    </xf>
    <xf numFmtId="3" fontId="44" fillId="3" borderId="124" xfId="0" applyNumberFormat="1" applyFont="1" applyFill="1" applyBorder="1"/>
    <xf numFmtId="0" fontId="44" fillId="3" borderId="90" xfId="0" applyNumberFormat="1" applyFont="1" applyFill="1" applyBorder="1" applyAlignment="1">
      <alignment horizontal="center"/>
    </xf>
    <xf numFmtId="49" fontId="39" fillId="3" borderId="90" xfId="0" applyNumberFormat="1" applyFont="1" applyFill="1" applyBorder="1"/>
    <xf numFmtId="0" fontId="40" fillId="0" borderId="0" xfId="0" applyNumberFormat="1" applyFont="1"/>
    <xf numFmtId="0" fontId="46" fillId="3" borderId="1" xfId="0" applyFont="1" applyFill="1" applyBorder="1" applyAlignment="1">
      <alignment horizontal="center"/>
    </xf>
    <xf numFmtId="0" fontId="46" fillId="3" borderId="1" xfId="0" applyFont="1" applyFill="1" applyBorder="1"/>
    <xf numFmtId="49" fontId="46" fillId="3" borderId="1" xfId="0" applyNumberFormat="1" applyFont="1" applyFill="1" applyBorder="1" applyAlignment="1">
      <alignment horizontal="center"/>
    </xf>
    <xf numFmtId="0" fontId="46" fillId="3" borderId="89" xfId="0" applyFont="1" applyFill="1" applyBorder="1"/>
    <xf numFmtId="0" fontId="38" fillId="3" borderId="125" xfId="0" applyFont="1" applyFill="1" applyBorder="1"/>
    <xf numFmtId="0" fontId="46" fillId="3" borderId="92" xfId="0" applyFont="1" applyFill="1" applyBorder="1"/>
    <xf numFmtId="0" fontId="39" fillId="23" borderId="41" xfId="0" applyFont="1" applyFill="1" applyBorder="1"/>
    <xf numFmtId="0" fontId="39" fillId="23" borderId="91" xfId="0" applyFont="1" applyFill="1" applyBorder="1"/>
    <xf numFmtId="0" fontId="39" fillId="23" borderId="92" xfId="0" applyFont="1" applyFill="1" applyBorder="1"/>
    <xf numFmtId="49" fontId="41" fillId="16" borderId="128" xfId="0" applyNumberFormat="1" applyFont="1" applyFill="1" applyBorder="1" applyAlignment="1">
      <alignment horizontal="center"/>
    </xf>
    <xf numFmtId="49" fontId="42" fillId="16" borderId="129" xfId="0" applyNumberFormat="1" applyFont="1" applyFill="1" applyBorder="1" applyAlignment="1">
      <alignment horizontal="center"/>
    </xf>
    <xf numFmtId="49" fontId="47" fillId="3" borderId="32" xfId="0" applyNumberFormat="1" applyFont="1" applyFill="1" applyBorder="1"/>
    <xf numFmtId="49" fontId="47" fillId="3" borderId="32" xfId="0" applyNumberFormat="1" applyFont="1" applyFill="1" applyBorder="1" applyAlignment="1">
      <alignment horizontal="left"/>
    </xf>
    <xf numFmtId="49" fontId="47" fillId="3" borderId="37" xfId="0" applyNumberFormat="1" applyFont="1" applyFill="1" applyBorder="1"/>
    <xf numFmtId="0" fontId="47" fillId="3" borderId="32" xfId="0" applyFont="1" applyFill="1" applyBorder="1" applyAlignment="1">
      <alignment horizontal="center" vertical="center"/>
    </xf>
    <xf numFmtId="0" fontId="3" fillId="24" borderId="63" xfId="0" applyNumberFormat="1" applyFont="1" applyFill="1" applyBorder="1" applyAlignment="1">
      <alignment horizontal="center"/>
    </xf>
    <xf numFmtId="0" fontId="23" fillId="22" borderId="63" xfId="0" applyNumberFormat="1" applyFont="1" applyFill="1" applyBorder="1" applyAlignment="1">
      <alignment horizontal="left"/>
    </xf>
    <xf numFmtId="49" fontId="23" fillId="22" borderId="63" xfId="0" applyNumberFormat="1" applyFont="1" applyFill="1" applyBorder="1" applyAlignment="1">
      <alignment horizontal="left"/>
    </xf>
    <xf numFmtId="0" fontId="23" fillId="22" borderId="63" xfId="0" applyNumberFormat="1" applyFont="1" applyFill="1" applyBorder="1" applyAlignment="1">
      <alignment horizontal="center"/>
    </xf>
    <xf numFmtId="165" fontId="23" fillId="22" borderId="63" xfId="0" applyNumberFormat="1" applyFont="1" applyFill="1" applyBorder="1" applyAlignment="1">
      <alignment horizontal="center"/>
    </xf>
    <xf numFmtId="49" fontId="23" fillId="22" borderId="63" xfId="0" applyNumberFormat="1" applyFont="1" applyFill="1" applyBorder="1"/>
    <xf numFmtId="0" fontId="16" fillId="24" borderId="1" xfId="0" applyFont="1" applyFill="1" applyBorder="1"/>
    <xf numFmtId="0" fontId="20" fillId="24" borderId="3" xfId="0" applyFont="1" applyFill="1" applyBorder="1"/>
    <xf numFmtId="0" fontId="20" fillId="24" borderId="89" xfId="0" applyFont="1" applyFill="1" applyBorder="1"/>
    <xf numFmtId="0" fontId="22" fillId="24" borderId="63" xfId="0" applyNumberFormat="1" applyFont="1" applyFill="1" applyBorder="1" applyAlignment="1">
      <alignment horizontal="center"/>
    </xf>
    <xf numFmtId="0" fontId="22" fillId="24" borderId="1" xfId="0" applyFont="1" applyFill="1" applyBorder="1" applyAlignment="1">
      <alignment horizontal="center"/>
    </xf>
    <xf numFmtId="0" fontId="22" fillId="24" borderId="89" xfId="0" applyFont="1" applyFill="1" applyBorder="1" applyAlignment="1">
      <alignment horizontal="center"/>
    </xf>
    <xf numFmtId="0" fontId="22" fillId="24" borderId="95" xfId="0" applyFont="1" applyFill="1" applyBorder="1"/>
    <xf numFmtId="0" fontId="0" fillId="24" borderId="1" xfId="0" applyFill="1" applyBorder="1"/>
    <xf numFmtId="0" fontId="0" fillId="24" borderId="0" xfId="0" applyNumberFormat="1" applyFill="1"/>
    <xf numFmtId="49" fontId="11" fillId="13" borderId="65" xfId="0" applyNumberFormat="1" applyFont="1" applyFill="1" applyBorder="1" applyAlignment="1">
      <alignment horizontal="center" vertical="center"/>
    </xf>
    <xf numFmtId="0" fontId="11" fillId="3" borderId="66" xfId="0" applyFont="1" applyFill="1" applyBorder="1" applyAlignment="1">
      <alignment horizontal="center"/>
    </xf>
    <xf numFmtId="0" fontId="11" fillId="3" borderId="67" xfId="0" applyFont="1" applyFill="1" applyBorder="1" applyAlignment="1">
      <alignment horizontal="center"/>
    </xf>
    <xf numFmtId="0" fontId="11" fillId="3" borderId="46" xfId="0" applyFont="1" applyFill="1" applyBorder="1" applyAlignment="1">
      <alignment horizontal="center"/>
    </xf>
    <xf numFmtId="0" fontId="11" fillId="3" borderId="47" xfId="0" applyFont="1" applyFill="1" applyBorder="1" applyAlignment="1">
      <alignment horizontal="center"/>
    </xf>
    <xf numFmtId="0" fontId="11" fillId="3" borderId="48" xfId="0" applyFont="1" applyFill="1" applyBorder="1" applyAlignment="1">
      <alignment horizontal="center"/>
    </xf>
    <xf numFmtId="0" fontId="5" fillId="7" borderId="56" xfId="0" applyFont="1" applyFill="1" applyBorder="1" applyAlignment="1">
      <alignment horizontal="center"/>
    </xf>
    <xf numFmtId="0" fontId="5" fillId="9" borderId="50" xfId="0" applyFont="1" applyFill="1" applyBorder="1" applyAlignment="1">
      <alignment horizontal="center"/>
    </xf>
    <xf numFmtId="0" fontId="5" fillId="9" borderId="51" xfId="0" applyFont="1" applyFill="1" applyBorder="1" applyAlignment="1">
      <alignment horizontal="center"/>
    </xf>
    <xf numFmtId="49" fontId="0" fillId="3" borderId="13" xfId="0" applyNumberFormat="1"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49" fontId="7" fillId="3" borderId="7" xfId="0" applyNumberFormat="1"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5" fillId="7" borderId="28" xfId="0" applyFont="1" applyFill="1" applyBorder="1" applyAlignment="1">
      <alignment horizontal="center"/>
    </xf>
    <xf numFmtId="0" fontId="5" fillId="9" borderId="29" xfId="0" applyFont="1" applyFill="1" applyBorder="1" applyAlignment="1">
      <alignment horizontal="center"/>
    </xf>
    <xf numFmtId="0" fontId="5" fillId="9" borderId="31" xfId="0" applyFont="1" applyFill="1" applyBorder="1" applyAlignment="1">
      <alignment horizontal="center"/>
    </xf>
    <xf numFmtId="49" fontId="11" fillId="13" borderId="7" xfId="0" applyNumberFormat="1" applyFont="1" applyFill="1" applyBorder="1" applyAlignment="1">
      <alignment horizontal="center"/>
    </xf>
    <xf numFmtId="0" fontId="11" fillId="3" borderId="8" xfId="0" applyFont="1" applyFill="1" applyBorder="1" applyAlignment="1">
      <alignment horizontal="center"/>
    </xf>
    <xf numFmtId="0" fontId="11" fillId="3" borderId="9" xfId="0" applyFont="1" applyFill="1" applyBorder="1" applyAlignment="1">
      <alignment horizontal="center"/>
    </xf>
    <xf numFmtId="49" fontId="3" fillId="2" borderId="4" xfId="0" applyNumberFormat="1"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11" fillId="13" borderId="7" xfId="0" applyFont="1" applyFill="1" applyBorder="1" applyAlignment="1">
      <alignment horizontal="center" vertical="center"/>
    </xf>
    <xf numFmtId="49" fontId="11" fillId="13" borderId="65" xfId="0" applyNumberFormat="1" applyFont="1" applyFill="1" applyBorder="1" applyAlignment="1">
      <alignment horizontal="center"/>
    </xf>
    <xf numFmtId="49" fontId="11" fillId="13" borderId="7" xfId="0" applyNumberFormat="1" applyFont="1" applyFill="1" applyBorder="1" applyAlignment="1">
      <alignment horizontal="center" vertical="center"/>
    </xf>
    <xf numFmtId="49" fontId="11" fillId="13" borderId="62" xfId="0" applyNumberFormat="1" applyFont="1" applyFill="1" applyBorder="1" applyAlignment="1">
      <alignment horizontal="center" vertical="center"/>
    </xf>
    <xf numFmtId="0" fontId="11" fillId="3" borderId="63" xfId="0" applyFont="1" applyFill="1" applyBorder="1" applyAlignment="1">
      <alignment horizontal="center"/>
    </xf>
    <xf numFmtId="0" fontId="11" fillId="3" borderId="64" xfId="0" applyFont="1" applyFill="1" applyBorder="1" applyAlignment="1">
      <alignment horizontal="center"/>
    </xf>
    <xf numFmtId="49" fontId="0" fillId="3" borderId="10" xfId="0" applyNumberFormat="1"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1" xfId="0" applyFill="1" applyBorder="1" applyAlignment="1">
      <alignment vertical="center"/>
    </xf>
    <xf numFmtId="0" fontId="0" fillId="3" borderId="12" xfId="0" applyFill="1" applyBorder="1" applyAlignment="1">
      <alignment vertical="center"/>
    </xf>
    <xf numFmtId="0" fontId="7" fillId="3" borderId="74" xfId="0" applyFont="1" applyFill="1" applyBorder="1" applyAlignment="1">
      <alignment horizontal="center" vertical="center"/>
    </xf>
    <xf numFmtId="0" fontId="7" fillId="3" borderId="75" xfId="0" applyFont="1" applyFill="1" applyBorder="1" applyAlignment="1">
      <alignment horizontal="center" vertical="center"/>
    </xf>
    <xf numFmtId="0" fontId="7" fillId="3" borderId="76" xfId="0" applyFont="1" applyFill="1" applyBorder="1" applyAlignment="1">
      <alignment horizontal="center" vertical="center"/>
    </xf>
    <xf numFmtId="0" fontId="5" fillId="7" borderId="83" xfId="0" applyFont="1" applyFill="1" applyBorder="1" applyAlignment="1">
      <alignment horizontal="center"/>
    </xf>
    <xf numFmtId="0" fontId="5" fillId="9" borderId="84" xfId="0" applyFont="1" applyFill="1" applyBorder="1" applyAlignment="1">
      <alignment horizontal="center"/>
    </xf>
    <xf numFmtId="0" fontId="5" fillId="9" borderId="86" xfId="0" applyFont="1" applyFill="1" applyBorder="1" applyAlignment="1">
      <alignment horizontal="center"/>
    </xf>
    <xf numFmtId="49" fontId="39" fillId="2" borderId="118" xfId="0" applyNumberFormat="1" applyFont="1" applyFill="1" applyBorder="1" applyAlignment="1">
      <alignment horizontal="center"/>
    </xf>
    <xf numFmtId="0" fontId="40" fillId="2" borderId="118" xfId="0" applyFont="1" applyFill="1" applyBorder="1" applyAlignment="1">
      <alignment horizontal="center"/>
    </xf>
    <xf numFmtId="0" fontId="40" fillId="2" borderId="119" xfId="0" applyFont="1" applyFill="1" applyBorder="1" applyAlignment="1">
      <alignment horizontal="center"/>
    </xf>
    <xf numFmtId="49" fontId="39" fillId="13" borderId="118" xfId="0" applyNumberFormat="1" applyFont="1" applyFill="1" applyBorder="1" applyAlignment="1">
      <alignment horizontal="center" vertical="center"/>
    </xf>
    <xf numFmtId="0" fontId="40" fillId="13" borderId="116" xfId="0" applyFont="1" applyFill="1" applyBorder="1" applyAlignment="1">
      <alignment horizontal="center" vertical="center"/>
    </xf>
    <xf numFmtId="49" fontId="12" fillId="3" borderId="1" xfId="0" applyNumberFormat="1" applyFont="1" applyFill="1" applyBorder="1" applyAlignment="1">
      <alignment horizontal="center"/>
    </xf>
    <xf numFmtId="0" fontId="12" fillId="3" borderId="1" xfId="0" applyFont="1" applyFill="1" applyBorder="1" applyAlignment="1">
      <alignment horizontal="center"/>
    </xf>
    <xf numFmtId="49" fontId="39" fillId="2" borderId="113" xfId="0" applyNumberFormat="1" applyFont="1" applyFill="1" applyBorder="1" applyAlignment="1">
      <alignment horizontal="center"/>
    </xf>
    <xf numFmtId="0" fontId="40" fillId="2" borderId="114" xfId="0" applyFont="1" applyFill="1" applyBorder="1" applyAlignment="1">
      <alignment horizontal="center"/>
    </xf>
    <xf numFmtId="0" fontId="40" fillId="2" borderId="115" xfId="0" applyFont="1" applyFill="1" applyBorder="1" applyAlignment="1">
      <alignment horizontal="center"/>
    </xf>
    <xf numFmtId="49" fontId="39" fillId="13" borderId="126" xfId="0" applyNumberFormat="1" applyFont="1" applyFill="1" applyBorder="1" applyAlignment="1">
      <alignment horizontal="center" vertical="center"/>
    </xf>
    <xf numFmtId="0" fontId="40" fillId="13" borderId="127" xfId="0" applyFont="1" applyFill="1" applyBorder="1" applyAlignment="1">
      <alignment horizontal="center" vertical="center"/>
    </xf>
    <xf numFmtId="49" fontId="45" fillId="3" borderId="1" xfId="0" applyNumberFormat="1" applyFont="1" applyFill="1" applyBorder="1" applyAlignment="1">
      <alignment horizontal="center"/>
    </xf>
    <xf numFmtId="0" fontId="45" fillId="3" borderId="1" xfId="0" applyFont="1" applyFill="1" applyBorder="1" applyAlignment="1">
      <alignment horizontal="center"/>
    </xf>
    <xf numFmtId="0" fontId="0" fillId="3" borderId="1" xfId="0" applyFill="1" applyBorder="1"/>
    <xf numFmtId="49" fontId="14" fillId="3" borderId="1" xfId="0" applyNumberFormat="1" applyFont="1" applyFill="1" applyBorder="1" applyAlignment="1">
      <alignment horizontal="center"/>
    </xf>
    <xf numFmtId="0" fontId="14" fillId="3" borderId="1" xfId="0" applyFont="1" applyFill="1" applyBorder="1" applyAlignment="1">
      <alignment horizontal="center"/>
    </xf>
    <xf numFmtId="49" fontId="34" fillId="3" borderId="1" xfId="0" applyNumberFormat="1" applyFont="1" applyFill="1" applyBorder="1" applyAlignment="1">
      <alignment horizontal="center"/>
    </xf>
    <xf numFmtId="0" fontId="19" fillId="3" borderId="1" xfId="0" applyFont="1" applyFill="1" applyBorder="1" applyAlignment="1">
      <alignment horizontal="center"/>
    </xf>
    <xf numFmtId="49" fontId="27" fillId="3" borderId="2" xfId="0" applyNumberFormat="1" applyFont="1" applyFill="1" applyBorder="1" applyAlignment="1">
      <alignment horizontal="left"/>
    </xf>
    <xf numFmtId="0" fontId="3" fillId="3" borderId="2" xfId="0" applyFont="1" applyFill="1" applyBorder="1" applyAlignment="1">
      <alignment horizontal="left"/>
    </xf>
    <xf numFmtId="49" fontId="25" fillId="3" borderId="98" xfId="0" applyNumberFormat="1" applyFont="1" applyFill="1" applyBorder="1" applyAlignment="1">
      <alignment horizontal="left"/>
    </xf>
    <xf numFmtId="0" fontId="11" fillId="3" borderId="99" xfId="0" applyFont="1" applyFill="1" applyBorder="1" applyAlignment="1">
      <alignment horizontal="left"/>
    </xf>
    <xf numFmtId="0" fontId="11" fillId="3" borderId="100" xfId="0" applyFont="1" applyFill="1" applyBorder="1" applyAlignment="1">
      <alignment horizontal="left"/>
    </xf>
    <xf numFmtId="49" fontId="25" fillId="3" borderId="2" xfId="0" applyNumberFormat="1" applyFont="1" applyFill="1" applyBorder="1" applyAlignment="1">
      <alignment horizontal="left"/>
    </xf>
    <xf numFmtId="0" fontId="11" fillId="3" borderId="2" xfId="0" applyFont="1" applyFill="1" applyBorder="1" applyAlignment="1">
      <alignment horizontal="left"/>
    </xf>
    <xf numFmtId="49" fontId="27" fillId="3" borderId="98" xfId="0" applyNumberFormat="1" applyFont="1" applyFill="1" applyBorder="1" applyAlignment="1">
      <alignment horizontal="left"/>
    </xf>
    <xf numFmtId="0" fontId="3" fillId="3" borderId="99" xfId="0" applyFont="1" applyFill="1" applyBorder="1" applyAlignment="1">
      <alignment horizontal="left"/>
    </xf>
    <xf numFmtId="0" fontId="3" fillId="3" borderId="100" xfId="0" applyFont="1" applyFill="1" applyBorder="1" applyAlignment="1">
      <alignment horizontal="left"/>
    </xf>
    <xf numFmtId="49" fontId="25" fillId="3" borderId="1" xfId="0" applyNumberFormat="1" applyFont="1" applyFill="1" applyBorder="1" applyAlignment="1">
      <alignment horizontal="right"/>
    </xf>
    <xf numFmtId="49" fontId="27" fillId="3" borderId="1" xfId="0" applyNumberFormat="1" applyFont="1" applyFill="1" applyBorder="1" applyAlignment="1">
      <alignment horizontal="center"/>
    </xf>
    <xf numFmtId="14" fontId="3" fillId="3" borderId="1" xfId="0" applyNumberFormat="1" applyFont="1" applyFill="1" applyBorder="1" applyAlignment="1">
      <alignment horizontal="center"/>
    </xf>
    <xf numFmtId="0" fontId="3" fillId="3" borderId="1" xfId="0" applyFont="1" applyFill="1" applyBorder="1" applyAlignment="1">
      <alignment horizontal="center"/>
    </xf>
    <xf numFmtId="0" fontId="27" fillId="3" borderId="1" xfId="0" applyFont="1" applyFill="1" applyBorder="1" applyAlignment="1">
      <alignment horizontal="center"/>
    </xf>
    <xf numFmtId="0" fontId="27" fillId="3" borderId="1" xfId="0" applyFont="1" applyFill="1" applyBorder="1" applyAlignment="1">
      <alignment horizontal="center" wrapText="1"/>
    </xf>
  </cellXfs>
  <cellStyles count="1">
    <cellStyle name="Normal" xfId="0" builtinId="0"/>
  </cellStyles>
  <dxfs count="8">
    <dxf>
      <font>
        <b/>
        <color rgb="FFFFFFFF"/>
      </font>
      <fill>
        <patternFill patternType="solid">
          <fgColor indexed="25"/>
          <bgColor indexed="13"/>
        </patternFill>
      </fill>
    </dxf>
    <dxf>
      <font>
        <b/>
        <color rgb="FF000000"/>
      </font>
      <fill>
        <patternFill patternType="solid">
          <fgColor indexed="25"/>
          <bgColor indexed="10"/>
        </patternFill>
      </fill>
    </dxf>
    <dxf>
      <font>
        <b/>
        <color rgb="FFFFFFFF"/>
      </font>
      <fill>
        <patternFill patternType="solid">
          <fgColor indexed="25"/>
          <bgColor indexed="13"/>
        </patternFill>
      </fill>
    </dxf>
    <dxf>
      <font>
        <b/>
        <color rgb="FF000000"/>
      </font>
      <fill>
        <patternFill patternType="solid">
          <fgColor indexed="25"/>
          <bgColor indexed="10"/>
        </patternFill>
      </fill>
    </dxf>
    <dxf>
      <font>
        <b/>
        <color rgb="FFFFFFFF"/>
      </font>
      <fill>
        <patternFill patternType="solid">
          <fgColor indexed="25"/>
          <bgColor indexed="13"/>
        </patternFill>
      </fill>
    </dxf>
    <dxf>
      <font>
        <b/>
        <color rgb="FF000000"/>
      </font>
      <fill>
        <patternFill patternType="solid">
          <fgColor indexed="25"/>
          <bgColor indexed="10"/>
        </patternFill>
      </fill>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CC99"/>
      <rgbColor rgb="FFFFFFFF"/>
      <rgbColor rgb="FFAAAAAA"/>
      <rgbColor rgb="FF69C703"/>
      <rgbColor rgb="FFDD0806"/>
      <rgbColor rgb="FFBDC0BF"/>
      <rgbColor rgb="FF3366FF"/>
      <rgbColor rgb="FFC8C8C8"/>
      <rgbColor rgb="FF339966"/>
      <rgbColor rgb="FFFF0000"/>
      <rgbColor rgb="FF86FF04"/>
      <rgbColor rgb="FFFBC21D"/>
      <rgbColor rgb="FFFFF8A9"/>
      <rgbColor rgb="FFFCF305"/>
      <rgbColor rgb="FFFF99CC"/>
      <rgbColor rgb="FFFFFF99"/>
      <rgbColor rgb="00000000"/>
      <rgbColor rgb="FFE40011"/>
      <rgbColor rgb="FFCFFFB3"/>
      <rgbColor rgb="FFFFECEE"/>
      <rgbColor rgb="FFCCFFFF"/>
      <rgbColor rgb="FFA7A7A7"/>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207"/>
  <sheetViews>
    <sheetView showGridLines="0" tabSelected="1" workbookViewId="0">
      <pane ySplit="5" topLeftCell="A96" activePane="bottomLeft" state="frozen"/>
      <selection pane="bottomLeft" activeCell="B121" sqref="B121"/>
    </sheetView>
  </sheetViews>
  <sheetFormatPr defaultColWidth="10.88671875" defaultRowHeight="12" customHeight="1" x14ac:dyDescent="0.25"/>
  <cols>
    <col min="1" max="1" width="2.33203125" style="1" customWidth="1"/>
    <col min="2" max="2" width="34.5546875" style="1" customWidth="1"/>
    <col min="3" max="22" width="5.109375" style="1" customWidth="1"/>
    <col min="23" max="26" width="5.109375" style="1" hidden="1" customWidth="1"/>
    <col min="27" max="29" width="5.109375" style="1" customWidth="1"/>
    <col min="30" max="256" width="10.88671875" style="1" customWidth="1"/>
  </cols>
  <sheetData>
    <row r="1" spans="1:29" ht="15.6" customHeight="1" x14ac:dyDescent="0.3">
      <c r="A1" s="2"/>
      <c r="B1" s="3" t="s">
        <v>0</v>
      </c>
      <c r="C1" s="4"/>
      <c r="D1" s="5" t="s">
        <v>217</v>
      </c>
      <c r="E1" s="6"/>
      <c r="F1" s="6"/>
      <c r="G1" s="7"/>
      <c r="H1" s="7"/>
      <c r="I1" s="6"/>
      <c r="J1" s="4"/>
      <c r="K1" s="7"/>
      <c r="L1" s="6"/>
      <c r="M1" s="6"/>
      <c r="N1" s="4"/>
      <c r="O1" s="4"/>
      <c r="P1" s="4"/>
      <c r="Q1" s="4"/>
      <c r="R1" s="4"/>
      <c r="S1" s="4"/>
      <c r="T1" s="4"/>
      <c r="U1" s="4"/>
      <c r="V1" s="4"/>
      <c r="W1" s="4"/>
      <c r="X1" s="4"/>
      <c r="Y1" s="4"/>
      <c r="Z1" s="4"/>
      <c r="AA1" s="6"/>
      <c r="AB1" s="6"/>
      <c r="AC1" s="6"/>
    </row>
    <row r="2" spans="1:29" ht="16.649999999999999" customHeight="1" x14ac:dyDescent="0.25">
      <c r="A2" s="8"/>
      <c r="B2" s="9" t="s">
        <v>218</v>
      </c>
      <c r="C2" s="10"/>
      <c r="D2" s="10"/>
      <c r="E2" s="11"/>
      <c r="F2" s="11"/>
      <c r="G2" s="11"/>
      <c r="H2" s="11"/>
      <c r="I2" s="11"/>
      <c r="J2" s="10"/>
      <c r="K2" s="12"/>
      <c r="L2" s="11"/>
      <c r="M2" s="11"/>
      <c r="N2" s="10"/>
      <c r="O2" s="10"/>
      <c r="P2" s="10"/>
      <c r="Q2" s="10"/>
      <c r="R2" s="10"/>
      <c r="S2" s="10"/>
      <c r="T2" s="10"/>
      <c r="U2" s="10"/>
      <c r="V2" s="10"/>
      <c r="W2" s="10"/>
      <c r="X2" s="10"/>
      <c r="Y2" s="10"/>
      <c r="Z2" s="10"/>
      <c r="AA2" s="11"/>
      <c r="AB2" s="11"/>
      <c r="AC2" s="11"/>
    </row>
    <row r="3" spans="1:29" ht="16.5" customHeight="1" x14ac:dyDescent="0.3">
      <c r="A3" s="8"/>
      <c r="B3" s="13"/>
      <c r="C3" s="417" t="s">
        <v>1</v>
      </c>
      <c r="D3" s="418"/>
      <c r="E3" s="418"/>
      <c r="F3" s="419"/>
      <c r="G3" s="417" t="s">
        <v>2</v>
      </c>
      <c r="H3" s="418"/>
      <c r="I3" s="418"/>
      <c r="J3" s="419"/>
      <c r="K3" s="417" t="s">
        <v>3</v>
      </c>
      <c r="L3" s="418"/>
      <c r="M3" s="418"/>
      <c r="N3" s="419"/>
      <c r="O3" s="417" t="s">
        <v>4</v>
      </c>
      <c r="P3" s="418"/>
      <c r="Q3" s="418"/>
      <c r="R3" s="419"/>
      <c r="S3" s="417" t="s">
        <v>5</v>
      </c>
      <c r="T3" s="418"/>
      <c r="U3" s="418"/>
      <c r="V3" s="419"/>
      <c r="W3" s="417" t="s">
        <v>6</v>
      </c>
      <c r="X3" s="418"/>
      <c r="Y3" s="418"/>
      <c r="Z3" s="419"/>
      <c r="AA3" s="405" t="s">
        <v>7</v>
      </c>
      <c r="AB3" s="406"/>
      <c r="AC3" s="407"/>
    </row>
    <row r="4" spans="1:29" ht="15.75" customHeight="1" x14ac:dyDescent="0.25">
      <c r="A4" s="6"/>
      <c r="B4" s="14" t="s">
        <v>8</v>
      </c>
      <c r="C4" s="426" t="s">
        <v>9</v>
      </c>
      <c r="D4" s="429"/>
      <c r="E4" s="429"/>
      <c r="F4" s="430"/>
      <c r="G4" s="426" t="s">
        <v>10</v>
      </c>
      <c r="H4" s="427"/>
      <c r="I4" s="427"/>
      <c r="J4" s="428"/>
      <c r="K4" s="402" t="s">
        <v>11</v>
      </c>
      <c r="L4" s="403"/>
      <c r="M4" s="403"/>
      <c r="N4" s="404"/>
      <c r="O4" s="402" t="s">
        <v>12</v>
      </c>
      <c r="P4" s="403"/>
      <c r="Q4" s="403"/>
      <c r="R4" s="404"/>
      <c r="S4" s="402" t="s">
        <v>13</v>
      </c>
      <c r="T4" s="403"/>
      <c r="U4" s="403"/>
      <c r="V4" s="404"/>
      <c r="W4" s="402" t="s">
        <v>14</v>
      </c>
      <c r="X4" s="403"/>
      <c r="Y4" s="403"/>
      <c r="Z4" s="404"/>
      <c r="AA4" s="408"/>
      <c r="AB4" s="409"/>
      <c r="AC4" s="410"/>
    </row>
    <row r="5" spans="1:29" ht="15.6" customHeight="1" x14ac:dyDescent="0.25">
      <c r="A5" s="15"/>
      <c r="B5" s="16"/>
      <c r="C5" s="17" t="s">
        <v>15</v>
      </c>
      <c r="D5" s="18" t="s">
        <v>16</v>
      </c>
      <c r="E5" s="19" t="s">
        <v>17</v>
      </c>
      <c r="F5" s="20"/>
      <c r="G5" s="17" t="s">
        <v>15</v>
      </c>
      <c r="H5" s="18" t="s">
        <v>16</v>
      </c>
      <c r="I5" s="19" t="s">
        <v>17</v>
      </c>
      <c r="J5" s="20"/>
      <c r="K5" s="17" t="s">
        <v>15</v>
      </c>
      <c r="L5" s="18" t="s">
        <v>16</v>
      </c>
      <c r="M5" s="19" t="s">
        <v>17</v>
      </c>
      <c r="N5" s="20"/>
      <c r="O5" s="17" t="s">
        <v>15</v>
      </c>
      <c r="P5" s="18" t="s">
        <v>16</v>
      </c>
      <c r="Q5" s="19" t="s">
        <v>17</v>
      </c>
      <c r="R5" s="20"/>
      <c r="S5" s="17" t="s">
        <v>15</v>
      </c>
      <c r="T5" s="18" t="s">
        <v>16</v>
      </c>
      <c r="U5" s="19" t="s">
        <v>17</v>
      </c>
      <c r="V5" s="20"/>
      <c r="W5" s="17" t="s">
        <v>15</v>
      </c>
      <c r="X5" s="18" t="s">
        <v>16</v>
      </c>
      <c r="Y5" s="19" t="s">
        <v>17</v>
      </c>
      <c r="Z5" s="20"/>
      <c r="AA5" s="21" t="s">
        <v>15</v>
      </c>
      <c r="AB5" s="22" t="s">
        <v>16</v>
      </c>
      <c r="AC5" s="23" t="s">
        <v>17</v>
      </c>
    </row>
    <row r="6" spans="1:29" ht="18.600000000000001" customHeight="1" x14ac:dyDescent="0.3">
      <c r="A6" s="24"/>
      <c r="B6" s="25" t="s">
        <v>219</v>
      </c>
      <c r="C6" s="26"/>
      <c r="D6" s="27"/>
      <c r="E6" s="27"/>
      <c r="F6" s="28"/>
      <c r="G6" s="26"/>
      <c r="H6" s="27"/>
      <c r="I6" s="27"/>
      <c r="J6" s="28"/>
      <c r="K6" s="26"/>
      <c r="L6" s="27"/>
      <c r="M6" s="27"/>
      <c r="N6" s="28"/>
      <c r="O6" s="26"/>
      <c r="P6" s="27"/>
      <c r="Q6" s="27"/>
      <c r="R6" s="28"/>
      <c r="S6" s="26"/>
      <c r="T6" s="27"/>
      <c r="U6" s="27"/>
      <c r="V6" s="28"/>
      <c r="W6" s="26"/>
      <c r="X6" s="27"/>
      <c r="Y6" s="27"/>
      <c r="Z6" s="28"/>
      <c r="AA6" s="411"/>
      <c r="AB6" s="412"/>
      <c r="AC6" s="413"/>
    </row>
    <row r="7" spans="1:29" ht="12" customHeight="1" x14ac:dyDescent="0.25">
      <c r="A7" s="29" t="s">
        <v>228</v>
      </c>
      <c r="B7" s="30" t="s">
        <v>220</v>
      </c>
      <c r="C7" s="31">
        <v>2</v>
      </c>
      <c r="D7" s="32">
        <v>1</v>
      </c>
      <c r="E7" s="33">
        <v>8</v>
      </c>
      <c r="F7" s="34"/>
      <c r="G7" s="31">
        <v>0</v>
      </c>
      <c r="H7" s="32">
        <v>3</v>
      </c>
      <c r="I7" s="33">
        <v>8</v>
      </c>
      <c r="J7" s="34"/>
      <c r="K7" s="31">
        <v>4</v>
      </c>
      <c r="L7" s="32">
        <v>4</v>
      </c>
      <c r="M7" s="33">
        <v>8</v>
      </c>
      <c r="N7" s="34"/>
      <c r="O7" s="31">
        <v>3</v>
      </c>
      <c r="P7" s="32">
        <v>1</v>
      </c>
      <c r="Q7" s="33">
        <v>8</v>
      </c>
      <c r="R7" s="34"/>
      <c r="S7" s="31">
        <v>3</v>
      </c>
      <c r="T7" s="32">
        <v>0</v>
      </c>
      <c r="U7" s="33">
        <v>4</v>
      </c>
      <c r="V7" s="34"/>
      <c r="W7" s="31">
        <v>0</v>
      </c>
      <c r="X7" s="32">
        <v>0</v>
      </c>
      <c r="Y7" s="33">
        <v>0</v>
      </c>
      <c r="Z7" s="34"/>
      <c r="AA7" s="31">
        <f t="shared" ref="AA7:AC14" si="0">IF(C7+G7+K7+O7+S7+W7&lt;1,0,C7+G7+K7+O7+S7+W7)</f>
        <v>12</v>
      </c>
      <c r="AB7" s="32">
        <f t="shared" si="0"/>
        <v>9</v>
      </c>
      <c r="AC7" s="33">
        <f t="shared" si="0"/>
        <v>36</v>
      </c>
    </row>
    <row r="8" spans="1:29" ht="12" customHeight="1" x14ac:dyDescent="0.25">
      <c r="A8" s="35" t="s">
        <v>228</v>
      </c>
      <c r="B8" s="30" t="s">
        <v>221</v>
      </c>
      <c r="C8" s="31">
        <v>1</v>
      </c>
      <c r="D8" s="32">
        <v>4</v>
      </c>
      <c r="E8" s="33">
        <v>8</v>
      </c>
      <c r="F8" s="34"/>
      <c r="G8" s="31">
        <v>0</v>
      </c>
      <c r="H8" s="32">
        <v>0</v>
      </c>
      <c r="I8" s="33">
        <v>0</v>
      </c>
      <c r="J8" s="34"/>
      <c r="K8" s="31">
        <v>3</v>
      </c>
      <c r="L8" s="32">
        <v>1</v>
      </c>
      <c r="M8" s="33">
        <v>4</v>
      </c>
      <c r="N8" s="34"/>
      <c r="O8" s="31">
        <v>3</v>
      </c>
      <c r="P8" s="32">
        <v>3</v>
      </c>
      <c r="Q8" s="33">
        <v>8</v>
      </c>
      <c r="R8" s="34"/>
      <c r="S8" s="31">
        <v>2</v>
      </c>
      <c r="T8" s="32">
        <v>1</v>
      </c>
      <c r="U8" s="33">
        <v>4</v>
      </c>
      <c r="V8" s="34"/>
      <c r="W8" s="31">
        <v>0</v>
      </c>
      <c r="X8" s="32">
        <v>0</v>
      </c>
      <c r="Y8" s="33">
        <v>0</v>
      </c>
      <c r="Z8" s="34"/>
      <c r="AA8" s="31">
        <f t="shared" si="0"/>
        <v>9</v>
      </c>
      <c r="AB8" s="32">
        <f t="shared" si="0"/>
        <v>9</v>
      </c>
      <c r="AC8" s="33">
        <f t="shared" si="0"/>
        <v>24</v>
      </c>
    </row>
    <row r="9" spans="1:29" ht="12" customHeight="1" x14ac:dyDescent="0.25">
      <c r="A9" s="35" t="s">
        <v>228</v>
      </c>
      <c r="B9" s="30" t="s">
        <v>222</v>
      </c>
      <c r="C9" s="31">
        <v>0</v>
      </c>
      <c r="D9" s="32">
        <v>0</v>
      </c>
      <c r="E9" s="33">
        <v>0</v>
      </c>
      <c r="F9" s="34"/>
      <c r="G9" s="31">
        <v>0</v>
      </c>
      <c r="H9" s="32">
        <v>3</v>
      </c>
      <c r="I9" s="33">
        <v>4</v>
      </c>
      <c r="J9" s="34"/>
      <c r="K9" s="31">
        <v>0</v>
      </c>
      <c r="L9" s="32">
        <v>1</v>
      </c>
      <c r="M9" s="33">
        <v>4</v>
      </c>
      <c r="N9" s="34"/>
      <c r="O9" s="31">
        <v>0</v>
      </c>
      <c r="P9" s="32">
        <v>0</v>
      </c>
      <c r="Q9" s="33">
        <v>0</v>
      </c>
      <c r="R9" s="34"/>
      <c r="S9" s="31">
        <v>0</v>
      </c>
      <c r="T9" s="32">
        <v>0</v>
      </c>
      <c r="U9" s="33">
        <v>4</v>
      </c>
      <c r="V9" s="34"/>
      <c r="W9" s="31">
        <v>0</v>
      </c>
      <c r="X9" s="32">
        <v>0</v>
      </c>
      <c r="Y9" s="33">
        <v>0</v>
      </c>
      <c r="Z9" s="34"/>
      <c r="AA9" s="31">
        <f t="shared" si="0"/>
        <v>0</v>
      </c>
      <c r="AB9" s="32">
        <f t="shared" si="0"/>
        <v>4</v>
      </c>
      <c r="AC9" s="33">
        <f t="shared" si="0"/>
        <v>12</v>
      </c>
    </row>
    <row r="10" spans="1:29" ht="12" customHeight="1" x14ac:dyDescent="0.25">
      <c r="A10" s="35" t="s">
        <v>228</v>
      </c>
      <c r="B10" s="30" t="s">
        <v>223</v>
      </c>
      <c r="C10" s="31">
        <v>5</v>
      </c>
      <c r="D10" s="32">
        <v>0</v>
      </c>
      <c r="E10" s="33">
        <v>8</v>
      </c>
      <c r="F10" s="34"/>
      <c r="G10" s="31">
        <v>4</v>
      </c>
      <c r="H10" s="32">
        <v>4</v>
      </c>
      <c r="I10" s="33">
        <v>8</v>
      </c>
      <c r="J10" s="34"/>
      <c r="K10" s="31">
        <v>2</v>
      </c>
      <c r="L10" s="32">
        <v>2</v>
      </c>
      <c r="M10" s="33">
        <v>8</v>
      </c>
      <c r="N10" s="34"/>
      <c r="O10" s="31">
        <v>3</v>
      </c>
      <c r="P10" s="32">
        <v>2</v>
      </c>
      <c r="Q10" s="33">
        <v>8</v>
      </c>
      <c r="R10" s="34"/>
      <c r="S10" s="31">
        <v>2</v>
      </c>
      <c r="T10" s="32">
        <v>3</v>
      </c>
      <c r="U10" s="33">
        <v>8</v>
      </c>
      <c r="V10" s="34"/>
      <c r="W10" s="31">
        <v>0</v>
      </c>
      <c r="X10" s="32">
        <v>0</v>
      </c>
      <c r="Y10" s="33">
        <v>0</v>
      </c>
      <c r="Z10" s="34"/>
      <c r="AA10" s="31">
        <f t="shared" si="0"/>
        <v>16</v>
      </c>
      <c r="AB10" s="32">
        <f t="shared" si="0"/>
        <v>11</v>
      </c>
      <c r="AC10" s="33">
        <f t="shared" si="0"/>
        <v>40</v>
      </c>
    </row>
    <row r="11" spans="1:29" ht="12" customHeight="1" x14ac:dyDescent="0.25">
      <c r="A11" s="35" t="s">
        <v>228</v>
      </c>
      <c r="B11" s="30" t="s">
        <v>224</v>
      </c>
      <c r="C11" s="31">
        <v>5</v>
      </c>
      <c r="D11" s="32">
        <v>2</v>
      </c>
      <c r="E11" s="33">
        <v>8</v>
      </c>
      <c r="F11" s="36" t="str">
        <f>IF(SUM(E7:E14)=40," ",SUM(E7:E14)-40)</f>
        <v xml:space="preserve"> </v>
      </c>
      <c r="G11" s="31">
        <v>1</v>
      </c>
      <c r="H11" s="32">
        <v>2</v>
      </c>
      <c r="I11" s="33">
        <v>8</v>
      </c>
      <c r="J11" s="36" t="str">
        <f>IF(SUM(I7:I14)=40," ",SUM(I7:I14)-40)</f>
        <v xml:space="preserve"> </v>
      </c>
      <c r="K11" s="31">
        <v>2</v>
      </c>
      <c r="L11" s="32">
        <v>2</v>
      </c>
      <c r="M11" s="33">
        <v>8</v>
      </c>
      <c r="N11" s="36" t="str">
        <f>IF(SUM(M7:M14)=40," ",SUM(M7:M14)-40)</f>
        <v xml:space="preserve"> </v>
      </c>
      <c r="O11" s="31">
        <v>6</v>
      </c>
      <c r="P11" s="32">
        <v>2</v>
      </c>
      <c r="Q11" s="33">
        <v>8</v>
      </c>
      <c r="R11" s="36" t="str">
        <f>IF(SUM(Q7:Q14)=40," ",SUM(Q7:Q14)-40)</f>
        <v xml:space="preserve"> </v>
      </c>
      <c r="S11" s="31">
        <v>3</v>
      </c>
      <c r="T11" s="32">
        <v>3</v>
      </c>
      <c r="U11" s="33">
        <v>8</v>
      </c>
      <c r="V11" s="36" t="str">
        <f>IF(SUM(U7:U14)=40," ",SUM(U7:U14)-40)</f>
        <v xml:space="preserve"> </v>
      </c>
      <c r="W11" s="31">
        <v>0</v>
      </c>
      <c r="X11" s="32">
        <v>0</v>
      </c>
      <c r="Y11" s="33">
        <v>0</v>
      </c>
      <c r="Z11" s="36">
        <f>IF(SUM(Y7:Y14)=40," ",SUM(Y7:Y14)-40)</f>
        <v>-40</v>
      </c>
      <c r="AA11" s="31">
        <f t="shared" si="0"/>
        <v>17</v>
      </c>
      <c r="AB11" s="32">
        <f t="shared" si="0"/>
        <v>11</v>
      </c>
      <c r="AC11" s="33">
        <f t="shared" si="0"/>
        <v>40</v>
      </c>
    </row>
    <row r="12" spans="1:29" ht="12" customHeight="1" x14ac:dyDescent="0.25">
      <c r="A12" s="35" t="s">
        <v>228</v>
      </c>
      <c r="B12" s="30" t="s">
        <v>225</v>
      </c>
      <c r="C12" s="31">
        <v>0</v>
      </c>
      <c r="D12" s="32">
        <v>0</v>
      </c>
      <c r="E12" s="33">
        <v>0</v>
      </c>
      <c r="F12" s="34"/>
      <c r="G12" s="31">
        <v>1</v>
      </c>
      <c r="H12" s="32">
        <v>0</v>
      </c>
      <c r="I12" s="33">
        <v>4</v>
      </c>
      <c r="J12" s="34"/>
      <c r="K12" s="31">
        <v>0</v>
      </c>
      <c r="L12" s="32">
        <v>2</v>
      </c>
      <c r="M12" s="33">
        <v>4</v>
      </c>
      <c r="N12" s="34"/>
      <c r="O12" s="31">
        <v>0</v>
      </c>
      <c r="P12" s="32">
        <v>0</v>
      </c>
      <c r="Q12" s="33">
        <v>0</v>
      </c>
      <c r="R12" s="34"/>
      <c r="S12" s="31">
        <v>1</v>
      </c>
      <c r="T12" s="32">
        <v>1</v>
      </c>
      <c r="U12" s="33">
        <v>4</v>
      </c>
      <c r="V12" s="34"/>
      <c r="W12" s="31">
        <v>0</v>
      </c>
      <c r="X12" s="32">
        <v>0</v>
      </c>
      <c r="Y12" s="33">
        <v>0</v>
      </c>
      <c r="Z12" s="34"/>
      <c r="AA12" s="31">
        <f t="shared" si="0"/>
        <v>2</v>
      </c>
      <c r="AB12" s="32">
        <f t="shared" si="0"/>
        <v>3</v>
      </c>
      <c r="AC12" s="33">
        <f t="shared" si="0"/>
        <v>12</v>
      </c>
    </row>
    <row r="13" spans="1:29" ht="12" customHeight="1" x14ac:dyDescent="0.25">
      <c r="A13" s="35" t="s">
        <v>228</v>
      </c>
      <c r="B13" s="30" t="s">
        <v>226</v>
      </c>
      <c r="C13" s="31">
        <v>0</v>
      </c>
      <c r="D13" s="32">
        <v>0</v>
      </c>
      <c r="E13" s="33">
        <v>0</v>
      </c>
      <c r="F13" s="37">
        <f>F14</f>
        <v>655</v>
      </c>
      <c r="G13" s="31">
        <v>1</v>
      </c>
      <c r="H13" s="32">
        <v>1</v>
      </c>
      <c r="I13" s="33">
        <v>4</v>
      </c>
      <c r="J13" s="37">
        <f>F13+J14</f>
        <v>1212</v>
      </c>
      <c r="K13" s="31">
        <v>1</v>
      </c>
      <c r="L13" s="32">
        <v>1</v>
      </c>
      <c r="M13" s="33">
        <v>4</v>
      </c>
      <c r="N13" s="37">
        <f>J13+N14</f>
        <v>1823</v>
      </c>
      <c r="O13" s="31">
        <v>0</v>
      </c>
      <c r="P13" s="32">
        <v>0</v>
      </c>
      <c r="Q13" s="33">
        <v>0</v>
      </c>
      <c r="R13" s="37">
        <f>N13+R14</f>
        <v>2532</v>
      </c>
      <c r="S13" s="31">
        <v>0</v>
      </c>
      <c r="T13" s="32">
        <v>1</v>
      </c>
      <c r="U13" s="33">
        <v>4</v>
      </c>
      <c r="V13" s="37">
        <f>R13+V14</f>
        <v>3121</v>
      </c>
      <c r="W13" s="31">
        <v>0</v>
      </c>
      <c r="X13" s="32">
        <v>0</v>
      </c>
      <c r="Y13" s="33">
        <v>0</v>
      </c>
      <c r="Z13" s="37">
        <f>V13+Z14</f>
        <v>3121</v>
      </c>
      <c r="AA13" s="31">
        <f t="shared" si="0"/>
        <v>2</v>
      </c>
      <c r="AB13" s="32">
        <f t="shared" si="0"/>
        <v>3</v>
      </c>
      <c r="AC13" s="33">
        <f t="shared" si="0"/>
        <v>12</v>
      </c>
    </row>
    <row r="14" spans="1:29" ht="12" customHeight="1" x14ac:dyDescent="0.25">
      <c r="A14" s="38" t="s">
        <v>228</v>
      </c>
      <c r="B14" s="39" t="s">
        <v>227</v>
      </c>
      <c r="C14" s="40">
        <v>2</v>
      </c>
      <c r="D14" s="41">
        <v>2</v>
      </c>
      <c r="E14" s="42">
        <v>8</v>
      </c>
      <c r="F14" s="43">
        <f>SUM(C15:F15)</f>
        <v>655</v>
      </c>
      <c r="G14" s="40">
        <v>0</v>
      </c>
      <c r="H14" s="41">
        <v>1</v>
      </c>
      <c r="I14" s="42">
        <v>4</v>
      </c>
      <c r="J14" s="43">
        <f>SUM(G15:J15)</f>
        <v>557</v>
      </c>
      <c r="K14" s="40">
        <v>0</v>
      </c>
      <c r="L14" s="41">
        <v>0</v>
      </c>
      <c r="M14" s="42">
        <v>0</v>
      </c>
      <c r="N14" s="43">
        <f>SUM(K15:N15)</f>
        <v>611</v>
      </c>
      <c r="O14" s="40">
        <v>3</v>
      </c>
      <c r="P14" s="41">
        <v>1</v>
      </c>
      <c r="Q14" s="42">
        <v>8</v>
      </c>
      <c r="R14" s="43">
        <f>SUM(O15:R15)</f>
        <v>709</v>
      </c>
      <c r="S14" s="40">
        <v>2</v>
      </c>
      <c r="T14" s="41">
        <v>1</v>
      </c>
      <c r="U14" s="42">
        <v>4</v>
      </c>
      <c r="V14" s="43">
        <f>SUM(S15:V15)</f>
        <v>589</v>
      </c>
      <c r="W14" s="40">
        <v>0</v>
      </c>
      <c r="X14" s="41">
        <v>0</v>
      </c>
      <c r="Y14" s="42">
        <v>0</v>
      </c>
      <c r="Z14" s="43">
        <f>SUM(W15:Z15)</f>
        <v>0</v>
      </c>
      <c r="AA14" s="40">
        <f t="shared" si="0"/>
        <v>7</v>
      </c>
      <c r="AB14" s="41">
        <f t="shared" si="0"/>
        <v>5</v>
      </c>
      <c r="AC14" s="42">
        <f t="shared" si="0"/>
        <v>24</v>
      </c>
    </row>
    <row r="15" spans="1:29" ht="15.75" customHeight="1" x14ac:dyDescent="0.25">
      <c r="A15" s="44"/>
      <c r="B15" s="45" t="s">
        <v>18</v>
      </c>
      <c r="C15" s="46">
        <v>149</v>
      </c>
      <c r="D15" s="46">
        <v>117</v>
      </c>
      <c r="E15" s="46">
        <v>224</v>
      </c>
      <c r="F15" s="47">
        <v>165</v>
      </c>
      <c r="G15" s="48">
        <v>128</v>
      </c>
      <c r="H15" s="46">
        <v>137</v>
      </c>
      <c r="I15" s="46">
        <v>147</v>
      </c>
      <c r="J15" s="47">
        <v>145</v>
      </c>
      <c r="K15" s="48">
        <v>151</v>
      </c>
      <c r="L15" s="46">
        <v>138</v>
      </c>
      <c r="M15" s="46">
        <v>178</v>
      </c>
      <c r="N15" s="47">
        <v>144</v>
      </c>
      <c r="O15" s="48">
        <v>118</v>
      </c>
      <c r="P15" s="46">
        <v>189</v>
      </c>
      <c r="Q15" s="46">
        <v>166</v>
      </c>
      <c r="R15" s="47">
        <v>236</v>
      </c>
      <c r="S15" s="48">
        <v>211</v>
      </c>
      <c r="T15" s="46">
        <v>133</v>
      </c>
      <c r="U15" s="46">
        <v>146</v>
      </c>
      <c r="V15" s="47">
        <v>99</v>
      </c>
      <c r="W15" s="48"/>
      <c r="X15" s="46"/>
      <c r="Y15" s="46"/>
      <c r="Z15" s="47"/>
      <c r="AA15" s="422">
        <f>IF(SUM(C15:Z15)&lt;1," ",SUM(C15:Z15))</f>
        <v>3121</v>
      </c>
      <c r="AB15" s="415"/>
      <c r="AC15" s="416"/>
    </row>
    <row r="16" spans="1:29" ht="15.75" customHeight="1" x14ac:dyDescent="0.25">
      <c r="A16" s="49"/>
      <c r="B16" s="50" t="s">
        <v>19</v>
      </c>
      <c r="C16" s="51">
        <v>1</v>
      </c>
      <c r="D16" s="52">
        <v>2</v>
      </c>
      <c r="E16" s="52">
        <v>3</v>
      </c>
      <c r="F16" s="53">
        <v>4</v>
      </c>
      <c r="G16" s="54">
        <v>5</v>
      </c>
      <c r="H16" s="52">
        <v>6</v>
      </c>
      <c r="I16" s="52">
        <v>7</v>
      </c>
      <c r="J16" s="53">
        <v>8</v>
      </c>
      <c r="K16" s="54">
        <v>9</v>
      </c>
      <c r="L16" s="55">
        <v>10</v>
      </c>
      <c r="M16" s="55">
        <v>11</v>
      </c>
      <c r="N16" s="56">
        <v>12</v>
      </c>
      <c r="O16" s="54">
        <v>13</v>
      </c>
      <c r="P16" s="55">
        <v>14</v>
      </c>
      <c r="Q16" s="55">
        <v>15</v>
      </c>
      <c r="R16" s="56">
        <v>16</v>
      </c>
      <c r="S16" s="54">
        <v>17</v>
      </c>
      <c r="T16" s="55">
        <v>18</v>
      </c>
      <c r="U16" s="55">
        <v>19</v>
      </c>
      <c r="V16" s="56">
        <v>20</v>
      </c>
      <c r="W16" s="54">
        <v>21</v>
      </c>
      <c r="X16" s="55">
        <v>22</v>
      </c>
      <c r="Y16" s="55">
        <v>23</v>
      </c>
      <c r="Z16" s="56">
        <v>24</v>
      </c>
      <c r="AA16" s="396"/>
      <c r="AB16" s="397"/>
      <c r="AC16" s="398"/>
    </row>
    <row r="17" spans="1:29" ht="12" hidden="1" customHeight="1" x14ac:dyDescent="0.25">
      <c r="A17" s="57"/>
      <c r="B17" s="58"/>
      <c r="C17" s="59"/>
      <c r="D17" s="59"/>
      <c r="E17" s="59"/>
      <c r="F17" s="60"/>
      <c r="G17" s="58"/>
      <c r="H17" s="59"/>
      <c r="I17" s="59"/>
      <c r="J17" s="60"/>
      <c r="K17" s="58"/>
      <c r="L17" s="61"/>
      <c r="M17" s="61"/>
      <c r="N17" s="62"/>
      <c r="O17" s="58"/>
      <c r="P17" s="61"/>
      <c r="Q17" s="61"/>
      <c r="R17" s="62"/>
      <c r="S17" s="58"/>
      <c r="T17" s="61"/>
      <c r="U17" s="61"/>
      <c r="V17" s="62"/>
      <c r="W17" s="58"/>
      <c r="X17" s="61"/>
      <c r="Y17" s="61"/>
      <c r="Z17" s="61"/>
      <c r="AA17" s="61"/>
      <c r="AB17" s="61"/>
      <c r="AC17" s="62"/>
    </row>
    <row r="18" spans="1:29" ht="17.100000000000001" customHeight="1" x14ac:dyDescent="0.3">
      <c r="A18" s="63"/>
      <c r="B18" s="64" t="s">
        <v>229</v>
      </c>
      <c r="C18" s="65"/>
      <c r="D18" s="66"/>
      <c r="E18" s="66"/>
      <c r="F18" s="67"/>
      <c r="G18" s="68"/>
      <c r="H18" s="66"/>
      <c r="I18" s="66"/>
      <c r="J18" s="67"/>
      <c r="K18" s="68"/>
      <c r="L18" s="69"/>
      <c r="M18" s="69"/>
      <c r="N18" s="70"/>
      <c r="O18" s="68"/>
      <c r="P18" s="69"/>
      <c r="Q18" s="69"/>
      <c r="R18" s="70"/>
      <c r="S18" s="68"/>
      <c r="T18" s="69"/>
      <c r="U18" s="69"/>
      <c r="V18" s="70"/>
      <c r="W18" s="68"/>
      <c r="X18" s="69"/>
      <c r="Y18" s="69"/>
      <c r="Z18" s="70"/>
      <c r="AA18" s="399"/>
      <c r="AB18" s="400"/>
      <c r="AC18" s="401"/>
    </row>
    <row r="19" spans="1:29" ht="12" customHeight="1" x14ac:dyDescent="0.25">
      <c r="A19" s="35" t="s">
        <v>228</v>
      </c>
      <c r="B19" s="30" t="s">
        <v>277</v>
      </c>
      <c r="C19" s="31">
        <v>2</v>
      </c>
      <c r="D19" s="32">
        <v>1</v>
      </c>
      <c r="E19" s="33">
        <v>8</v>
      </c>
      <c r="F19" s="34"/>
      <c r="G19" s="31">
        <v>2</v>
      </c>
      <c r="H19" s="32">
        <v>2</v>
      </c>
      <c r="I19" s="33">
        <v>8</v>
      </c>
      <c r="J19" s="34"/>
      <c r="K19" s="31">
        <v>2</v>
      </c>
      <c r="L19" s="32">
        <v>0</v>
      </c>
      <c r="M19" s="33">
        <v>8</v>
      </c>
      <c r="N19" s="34"/>
      <c r="O19" s="31">
        <v>0</v>
      </c>
      <c r="P19" s="32">
        <v>4</v>
      </c>
      <c r="Q19" s="33">
        <v>8</v>
      </c>
      <c r="R19" s="34"/>
      <c r="S19" s="31">
        <v>1</v>
      </c>
      <c r="T19" s="32">
        <v>2</v>
      </c>
      <c r="U19" s="33">
        <v>8</v>
      </c>
      <c r="V19" s="34"/>
      <c r="W19" s="31">
        <v>0</v>
      </c>
      <c r="X19" s="32">
        <v>0</v>
      </c>
      <c r="Y19" s="33">
        <v>0</v>
      </c>
      <c r="Z19" s="34"/>
      <c r="AA19" s="31">
        <f t="shared" ref="AA19:AC24" si="1">IF(C19+G19+K19+O19+S19+W19&lt;1,0,C19+G19+K19+O19+S19+W19)</f>
        <v>7</v>
      </c>
      <c r="AB19" s="32">
        <f t="shared" si="1"/>
        <v>9</v>
      </c>
      <c r="AC19" s="33">
        <f t="shared" si="1"/>
        <v>40</v>
      </c>
    </row>
    <row r="20" spans="1:29" ht="12" customHeight="1" x14ac:dyDescent="0.25">
      <c r="A20" s="35" t="s">
        <v>228</v>
      </c>
      <c r="B20" s="30" t="s">
        <v>278</v>
      </c>
      <c r="C20" s="31">
        <v>1</v>
      </c>
      <c r="D20" s="32">
        <v>1</v>
      </c>
      <c r="E20" s="33">
        <v>8</v>
      </c>
      <c r="F20" s="34"/>
      <c r="G20" s="31">
        <v>1</v>
      </c>
      <c r="H20" s="32">
        <v>1</v>
      </c>
      <c r="I20" s="33">
        <v>8</v>
      </c>
      <c r="J20" s="34"/>
      <c r="K20" s="31">
        <v>1</v>
      </c>
      <c r="L20" s="32">
        <v>4</v>
      </c>
      <c r="M20" s="33">
        <v>8</v>
      </c>
      <c r="N20" s="34"/>
      <c r="O20" s="31">
        <v>1</v>
      </c>
      <c r="P20" s="32">
        <v>2</v>
      </c>
      <c r="Q20" s="33">
        <v>8</v>
      </c>
      <c r="R20" s="34"/>
      <c r="S20" s="31">
        <v>0</v>
      </c>
      <c r="T20" s="32">
        <v>4</v>
      </c>
      <c r="U20" s="33">
        <v>8</v>
      </c>
      <c r="V20" s="34"/>
      <c r="W20" s="31">
        <v>0</v>
      </c>
      <c r="X20" s="32">
        <v>0</v>
      </c>
      <c r="Y20" s="33">
        <v>0</v>
      </c>
      <c r="Z20" s="34"/>
      <c r="AA20" s="31">
        <f t="shared" si="1"/>
        <v>4</v>
      </c>
      <c r="AB20" s="32">
        <f t="shared" si="1"/>
        <v>12</v>
      </c>
      <c r="AC20" s="33">
        <f t="shared" si="1"/>
        <v>40</v>
      </c>
    </row>
    <row r="21" spans="1:29" ht="12" customHeight="1" x14ac:dyDescent="0.25">
      <c r="A21" s="35" t="s">
        <v>228</v>
      </c>
      <c r="B21" s="30" t="s">
        <v>279</v>
      </c>
      <c r="C21" s="31">
        <v>0</v>
      </c>
      <c r="D21" s="32">
        <v>0</v>
      </c>
      <c r="E21" s="33">
        <v>0</v>
      </c>
      <c r="F21" s="34"/>
      <c r="G21" s="31">
        <v>0</v>
      </c>
      <c r="H21" s="32">
        <v>0</v>
      </c>
      <c r="I21" s="33">
        <v>0</v>
      </c>
      <c r="J21" s="34"/>
      <c r="K21" s="31">
        <v>0</v>
      </c>
      <c r="L21" s="32">
        <v>0</v>
      </c>
      <c r="M21" s="33">
        <v>0</v>
      </c>
      <c r="N21" s="34"/>
      <c r="O21" s="31">
        <v>0</v>
      </c>
      <c r="P21" s="32">
        <v>0</v>
      </c>
      <c r="Q21" s="33">
        <v>0</v>
      </c>
      <c r="R21" s="34"/>
      <c r="S21" s="31">
        <v>0</v>
      </c>
      <c r="T21" s="32">
        <v>0</v>
      </c>
      <c r="U21" s="33">
        <v>0</v>
      </c>
      <c r="V21" s="34"/>
      <c r="W21" s="31">
        <v>0</v>
      </c>
      <c r="X21" s="32">
        <v>0</v>
      </c>
      <c r="Y21" s="33">
        <v>0</v>
      </c>
      <c r="Z21" s="34"/>
      <c r="AA21" s="31">
        <f t="shared" si="1"/>
        <v>0</v>
      </c>
      <c r="AB21" s="32">
        <f t="shared" si="1"/>
        <v>0</v>
      </c>
      <c r="AC21" s="33">
        <f t="shared" si="1"/>
        <v>0</v>
      </c>
    </row>
    <row r="22" spans="1:29" ht="12" customHeight="1" x14ac:dyDescent="0.25">
      <c r="A22" s="35" t="s">
        <v>263</v>
      </c>
      <c r="B22" s="30" t="s">
        <v>280</v>
      </c>
      <c r="C22" s="31">
        <v>0</v>
      </c>
      <c r="D22" s="32">
        <v>1</v>
      </c>
      <c r="E22" s="33">
        <v>8</v>
      </c>
      <c r="F22" s="34"/>
      <c r="G22" s="31">
        <v>2</v>
      </c>
      <c r="H22" s="32">
        <v>1</v>
      </c>
      <c r="I22" s="33">
        <v>8</v>
      </c>
      <c r="J22" s="34"/>
      <c r="K22" s="31">
        <v>0</v>
      </c>
      <c r="L22" s="32">
        <v>1</v>
      </c>
      <c r="M22" s="33">
        <v>8</v>
      </c>
      <c r="N22" s="34"/>
      <c r="O22" s="31">
        <v>4</v>
      </c>
      <c r="P22" s="32">
        <v>1</v>
      </c>
      <c r="Q22" s="33">
        <v>8</v>
      </c>
      <c r="R22" s="34"/>
      <c r="S22" s="31">
        <v>2</v>
      </c>
      <c r="T22" s="32">
        <v>3</v>
      </c>
      <c r="U22" s="33">
        <v>8</v>
      </c>
      <c r="V22" s="34"/>
      <c r="W22" s="31">
        <v>0</v>
      </c>
      <c r="X22" s="32">
        <v>0</v>
      </c>
      <c r="Y22" s="33">
        <v>0</v>
      </c>
      <c r="Z22" s="34"/>
      <c r="AA22" s="31">
        <f t="shared" si="1"/>
        <v>8</v>
      </c>
      <c r="AB22" s="32">
        <f t="shared" si="1"/>
        <v>7</v>
      </c>
      <c r="AC22" s="33">
        <f t="shared" si="1"/>
        <v>40</v>
      </c>
    </row>
    <row r="23" spans="1:29" ht="12" customHeight="1" x14ac:dyDescent="0.25">
      <c r="A23" s="35" t="s">
        <v>263</v>
      </c>
      <c r="B23" s="30" t="s">
        <v>281</v>
      </c>
      <c r="C23" s="31">
        <v>2</v>
      </c>
      <c r="D23" s="32">
        <v>2</v>
      </c>
      <c r="E23" s="33">
        <v>8</v>
      </c>
      <c r="F23" s="36" t="str">
        <f>IF(SUM(E19:E26)=40," ",SUM(E19:E26)-40)</f>
        <v xml:space="preserve"> </v>
      </c>
      <c r="G23" s="31">
        <v>2</v>
      </c>
      <c r="H23" s="32">
        <v>3</v>
      </c>
      <c r="I23" s="33">
        <v>8</v>
      </c>
      <c r="J23" s="36" t="str">
        <f>IF(SUM(I19:I26)=40," ",SUM(I19:I26)-40)</f>
        <v xml:space="preserve"> </v>
      </c>
      <c r="K23" s="31">
        <v>1</v>
      </c>
      <c r="L23" s="32">
        <v>3</v>
      </c>
      <c r="M23" s="33">
        <v>8</v>
      </c>
      <c r="N23" s="36" t="str">
        <f>IF(SUM(M19:M26)=40," ",SUM(M19:M26)-40)</f>
        <v xml:space="preserve"> </v>
      </c>
      <c r="O23" s="31">
        <v>0</v>
      </c>
      <c r="P23" s="32">
        <v>2</v>
      </c>
      <c r="Q23" s="33">
        <v>8</v>
      </c>
      <c r="R23" s="36" t="str">
        <f>IF(SUM(Q19:Q26)=40," ",SUM(Q19:Q26)-40)</f>
        <v xml:space="preserve"> </v>
      </c>
      <c r="S23" s="31">
        <v>0</v>
      </c>
      <c r="T23" s="32">
        <v>3</v>
      </c>
      <c r="U23" s="33">
        <v>8</v>
      </c>
      <c r="V23" s="36" t="str">
        <f>IF(SUM(U19:U26)=40," ",SUM(U19:U26)-40)</f>
        <v xml:space="preserve"> </v>
      </c>
      <c r="W23" s="31">
        <v>0</v>
      </c>
      <c r="X23" s="32">
        <v>0</v>
      </c>
      <c r="Y23" s="33">
        <v>0</v>
      </c>
      <c r="Z23" s="36">
        <f>IF(SUM(Y19:Y26)=40," ",SUM(Y19:Y26)-40)</f>
        <v>-40</v>
      </c>
      <c r="AA23" s="31">
        <f t="shared" si="1"/>
        <v>5</v>
      </c>
      <c r="AB23" s="32">
        <f t="shared" si="1"/>
        <v>13</v>
      </c>
      <c r="AC23" s="33">
        <f t="shared" si="1"/>
        <v>40</v>
      </c>
    </row>
    <row r="24" spans="1:29" ht="12" customHeight="1" x14ac:dyDescent="0.25">
      <c r="A24" s="35" t="s">
        <v>228</v>
      </c>
      <c r="B24" s="30" t="s">
        <v>282</v>
      </c>
      <c r="C24" s="31">
        <v>4</v>
      </c>
      <c r="D24" s="32">
        <v>1</v>
      </c>
      <c r="E24" s="33">
        <v>8</v>
      </c>
      <c r="F24" s="34"/>
      <c r="G24" s="31">
        <v>1</v>
      </c>
      <c r="H24" s="32">
        <v>5</v>
      </c>
      <c r="I24" s="33">
        <v>8</v>
      </c>
      <c r="J24" s="34"/>
      <c r="K24" s="31">
        <v>2</v>
      </c>
      <c r="L24" s="32">
        <v>3</v>
      </c>
      <c r="M24" s="33">
        <v>8</v>
      </c>
      <c r="N24" s="34"/>
      <c r="O24" s="31">
        <v>1</v>
      </c>
      <c r="P24" s="32">
        <v>3</v>
      </c>
      <c r="Q24" s="33">
        <v>8</v>
      </c>
      <c r="R24" s="34"/>
      <c r="S24" s="31">
        <v>4</v>
      </c>
      <c r="T24" s="32">
        <v>2</v>
      </c>
      <c r="U24" s="33">
        <v>8</v>
      </c>
      <c r="V24" s="34"/>
      <c r="W24" s="31">
        <v>0</v>
      </c>
      <c r="X24" s="32">
        <v>0</v>
      </c>
      <c r="Y24" s="33">
        <v>0</v>
      </c>
      <c r="Z24" s="34"/>
      <c r="AA24" s="31">
        <f t="shared" si="1"/>
        <v>12</v>
      </c>
      <c r="AB24" s="32">
        <f t="shared" si="1"/>
        <v>14</v>
      </c>
      <c r="AC24" s="33">
        <f t="shared" si="1"/>
        <v>40</v>
      </c>
    </row>
    <row r="25" spans="1:29" ht="12" customHeight="1" x14ac:dyDescent="0.25">
      <c r="A25" s="35"/>
      <c r="B25" s="30"/>
      <c r="C25" s="31"/>
      <c r="D25" s="32"/>
      <c r="E25" s="33"/>
      <c r="F25" s="37">
        <f>F26</f>
        <v>493</v>
      </c>
      <c r="G25" s="31"/>
      <c r="H25" s="32"/>
      <c r="I25" s="33"/>
      <c r="J25" s="37">
        <f>F25+J26</f>
        <v>1013</v>
      </c>
      <c r="K25" s="31"/>
      <c r="L25" s="32"/>
      <c r="M25" s="33"/>
      <c r="N25" s="37">
        <f>J25+N26</f>
        <v>1520</v>
      </c>
      <c r="O25" s="31"/>
      <c r="P25" s="32"/>
      <c r="Q25" s="33"/>
      <c r="R25" s="37">
        <f>N25+R26</f>
        <v>2017</v>
      </c>
      <c r="S25" s="31"/>
      <c r="T25" s="32"/>
      <c r="U25" s="33"/>
      <c r="V25" s="37">
        <f>R25+V26</f>
        <v>2578</v>
      </c>
      <c r="W25" s="31">
        <v>0</v>
      </c>
      <c r="X25" s="32">
        <v>0</v>
      </c>
      <c r="Y25" s="33">
        <v>0</v>
      </c>
      <c r="Z25" s="37">
        <f>V25+Z26</f>
        <v>2578</v>
      </c>
      <c r="AA25" s="31"/>
      <c r="AB25" s="32"/>
      <c r="AC25" s="33"/>
    </row>
    <row r="26" spans="1:29" ht="12" customHeight="1" x14ac:dyDescent="0.25">
      <c r="A26" s="38"/>
      <c r="B26" s="39"/>
      <c r="C26" s="40"/>
      <c r="D26" s="41"/>
      <c r="E26" s="42"/>
      <c r="F26" s="43">
        <f>SUM(C27:F27)</f>
        <v>493</v>
      </c>
      <c r="G26" s="40"/>
      <c r="H26" s="41"/>
      <c r="I26" s="42"/>
      <c r="J26" s="43">
        <f>SUM(G27:J27)</f>
        <v>520</v>
      </c>
      <c r="K26" s="40"/>
      <c r="L26" s="41"/>
      <c r="M26" s="42"/>
      <c r="N26" s="43">
        <f>SUM(K27:N27)</f>
        <v>507</v>
      </c>
      <c r="O26" s="40"/>
      <c r="P26" s="41"/>
      <c r="Q26" s="42"/>
      <c r="R26" s="43">
        <f>SUM(O27:R27)</f>
        <v>497</v>
      </c>
      <c r="S26" s="40"/>
      <c r="T26" s="41"/>
      <c r="U26" s="42"/>
      <c r="V26" s="43">
        <f>SUM(S27:V27)</f>
        <v>561</v>
      </c>
      <c r="W26" s="40">
        <v>0</v>
      </c>
      <c r="X26" s="41">
        <v>0</v>
      </c>
      <c r="Y26" s="42">
        <v>0</v>
      </c>
      <c r="Z26" s="43">
        <f>SUM(W27:Z27)</f>
        <v>0</v>
      </c>
      <c r="AA26" s="40"/>
      <c r="AB26" s="41"/>
      <c r="AC26" s="42"/>
    </row>
    <row r="27" spans="1:29" ht="15.75" customHeight="1" x14ac:dyDescent="0.25">
      <c r="A27" s="44"/>
      <c r="B27" s="45" t="s">
        <v>18</v>
      </c>
      <c r="C27" s="46">
        <v>118</v>
      </c>
      <c r="D27" s="46">
        <v>132</v>
      </c>
      <c r="E27" s="46">
        <v>87</v>
      </c>
      <c r="F27" s="47">
        <v>156</v>
      </c>
      <c r="G27" s="48">
        <v>124</v>
      </c>
      <c r="H27" s="46">
        <v>120</v>
      </c>
      <c r="I27" s="46">
        <v>156</v>
      </c>
      <c r="J27" s="47">
        <v>120</v>
      </c>
      <c r="K27" s="48">
        <v>109</v>
      </c>
      <c r="L27" s="46">
        <v>136</v>
      </c>
      <c r="M27" s="46">
        <v>128</v>
      </c>
      <c r="N27" s="47">
        <v>134</v>
      </c>
      <c r="O27" s="48">
        <v>128</v>
      </c>
      <c r="P27" s="46">
        <v>136</v>
      </c>
      <c r="Q27" s="46">
        <v>104</v>
      </c>
      <c r="R27" s="47">
        <v>129</v>
      </c>
      <c r="S27" s="48">
        <v>137</v>
      </c>
      <c r="T27" s="46">
        <v>137</v>
      </c>
      <c r="U27" s="46">
        <v>140</v>
      </c>
      <c r="V27" s="47">
        <v>147</v>
      </c>
      <c r="W27" s="48"/>
      <c r="X27" s="46"/>
      <c r="Y27" s="46"/>
      <c r="Z27" s="47"/>
      <c r="AA27" s="422">
        <f>IF(SUM(C27:Z27)&lt;1," ",SUM(C27:Z27))</f>
        <v>2578</v>
      </c>
      <c r="AB27" s="415"/>
      <c r="AC27" s="416"/>
    </row>
    <row r="28" spans="1:29" ht="15.75" customHeight="1" x14ac:dyDescent="0.25">
      <c r="A28" s="71"/>
      <c r="B28" s="50" t="s">
        <v>19</v>
      </c>
      <c r="C28" s="51">
        <v>1</v>
      </c>
      <c r="D28" s="52">
        <v>2</v>
      </c>
      <c r="E28" s="52">
        <v>3</v>
      </c>
      <c r="F28" s="53">
        <v>4</v>
      </c>
      <c r="G28" s="54">
        <v>5</v>
      </c>
      <c r="H28" s="52">
        <v>6</v>
      </c>
      <c r="I28" s="52">
        <v>7</v>
      </c>
      <c r="J28" s="53">
        <v>8</v>
      </c>
      <c r="K28" s="54">
        <v>9</v>
      </c>
      <c r="L28" s="55">
        <v>10</v>
      </c>
      <c r="M28" s="55">
        <v>11</v>
      </c>
      <c r="N28" s="56">
        <v>12</v>
      </c>
      <c r="O28" s="54">
        <v>13</v>
      </c>
      <c r="P28" s="55">
        <v>14</v>
      </c>
      <c r="Q28" s="55">
        <v>15</v>
      </c>
      <c r="R28" s="56">
        <v>16</v>
      </c>
      <c r="S28" s="54">
        <v>17</v>
      </c>
      <c r="T28" s="55">
        <v>18</v>
      </c>
      <c r="U28" s="55">
        <v>19</v>
      </c>
      <c r="V28" s="56">
        <v>20</v>
      </c>
      <c r="W28" s="54">
        <v>21</v>
      </c>
      <c r="X28" s="55">
        <v>22</v>
      </c>
      <c r="Y28" s="55">
        <v>23</v>
      </c>
      <c r="Z28" s="56">
        <v>24</v>
      </c>
      <c r="AA28" s="396"/>
      <c r="AB28" s="397"/>
      <c r="AC28" s="398"/>
    </row>
    <row r="29" spans="1:29" ht="12" hidden="1" customHeight="1" x14ac:dyDescent="0.25">
      <c r="A29" s="57"/>
      <c r="B29" s="58"/>
      <c r="C29" s="59"/>
      <c r="D29" s="59"/>
      <c r="E29" s="59"/>
      <c r="F29" s="60"/>
      <c r="G29" s="58"/>
      <c r="H29" s="59"/>
      <c r="I29" s="59"/>
      <c r="J29" s="60"/>
      <c r="K29" s="58"/>
      <c r="L29" s="61"/>
      <c r="M29" s="61"/>
      <c r="N29" s="62"/>
      <c r="O29" s="58"/>
      <c r="P29" s="61"/>
      <c r="Q29" s="61"/>
      <c r="R29" s="62"/>
      <c r="S29" s="58"/>
      <c r="T29" s="61"/>
      <c r="U29" s="61"/>
      <c r="V29" s="62"/>
      <c r="W29" s="58"/>
      <c r="X29" s="61"/>
      <c r="Y29" s="61"/>
      <c r="Z29" s="61"/>
      <c r="AA29" s="61"/>
      <c r="AB29" s="61"/>
      <c r="AC29" s="62"/>
    </row>
    <row r="30" spans="1:29" ht="17.100000000000001" customHeight="1" x14ac:dyDescent="0.3">
      <c r="A30" s="63"/>
      <c r="B30" s="64" t="s">
        <v>230</v>
      </c>
      <c r="C30" s="65"/>
      <c r="D30" s="66"/>
      <c r="E30" s="66"/>
      <c r="F30" s="67"/>
      <c r="G30" s="68"/>
      <c r="H30" s="66"/>
      <c r="I30" s="66"/>
      <c r="J30" s="67"/>
      <c r="K30" s="68"/>
      <c r="L30" s="69"/>
      <c r="M30" s="69"/>
      <c r="N30" s="70"/>
      <c r="O30" s="68"/>
      <c r="P30" s="69"/>
      <c r="Q30" s="69"/>
      <c r="R30" s="70"/>
      <c r="S30" s="68"/>
      <c r="T30" s="69"/>
      <c r="U30" s="69"/>
      <c r="V30" s="70"/>
      <c r="W30" s="68"/>
      <c r="X30" s="69"/>
      <c r="Y30" s="69"/>
      <c r="Z30" s="70"/>
      <c r="AA30" s="399"/>
      <c r="AB30" s="400"/>
      <c r="AC30" s="401"/>
    </row>
    <row r="31" spans="1:29" ht="12" customHeight="1" x14ac:dyDescent="0.25">
      <c r="A31" s="35" t="s">
        <v>228</v>
      </c>
      <c r="B31" s="30" t="s">
        <v>272</v>
      </c>
      <c r="C31" s="31">
        <v>2</v>
      </c>
      <c r="D31" s="32">
        <v>1</v>
      </c>
      <c r="E31" s="33">
        <v>4</v>
      </c>
      <c r="F31" s="34"/>
      <c r="G31" s="31">
        <v>1</v>
      </c>
      <c r="H31" s="32">
        <v>2</v>
      </c>
      <c r="I31" s="33">
        <v>4</v>
      </c>
      <c r="J31" s="34"/>
      <c r="K31" s="31">
        <v>2</v>
      </c>
      <c r="L31" s="32">
        <v>2</v>
      </c>
      <c r="M31" s="33">
        <v>4</v>
      </c>
      <c r="N31" s="34"/>
      <c r="O31" s="31">
        <v>1</v>
      </c>
      <c r="P31" s="32">
        <v>2</v>
      </c>
      <c r="Q31" s="33">
        <v>4</v>
      </c>
      <c r="R31" s="34"/>
      <c r="S31" s="31">
        <v>1</v>
      </c>
      <c r="T31" s="32">
        <v>4</v>
      </c>
      <c r="U31" s="33">
        <v>8</v>
      </c>
      <c r="V31" s="34"/>
      <c r="W31" s="31">
        <v>0</v>
      </c>
      <c r="X31" s="32">
        <v>0</v>
      </c>
      <c r="Y31" s="33">
        <v>0</v>
      </c>
      <c r="Z31" s="34"/>
      <c r="AA31" s="31">
        <f t="shared" ref="AA31:AC36" si="2">IF(C31+G31+K31+O31+S31+W31&lt;1,0,C31+G31+K31+O31+S31+W31)</f>
        <v>7</v>
      </c>
      <c r="AB31" s="32">
        <f t="shared" si="2"/>
        <v>11</v>
      </c>
      <c r="AC31" s="33">
        <f t="shared" si="2"/>
        <v>24</v>
      </c>
    </row>
    <row r="32" spans="1:29" ht="12" customHeight="1" x14ac:dyDescent="0.25">
      <c r="A32" s="35" t="s">
        <v>228</v>
      </c>
      <c r="B32" s="30" t="s">
        <v>271</v>
      </c>
      <c r="C32" s="31">
        <v>1</v>
      </c>
      <c r="D32" s="32">
        <v>3</v>
      </c>
      <c r="E32" s="33">
        <v>4</v>
      </c>
      <c r="F32" s="34"/>
      <c r="G32" s="31">
        <v>1</v>
      </c>
      <c r="H32" s="32">
        <v>1</v>
      </c>
      <c r="I32" s="33">
        <v>4</v>
      </c>
      <c r="J32" s="34"/>
      <c r="K32" s="31">
        <v>0</v>
      </c>
      <c r="L32" s="32">
        <v>3</v>
      </c>
      <c r="M32" s="33">
        <v>4</v>
      </c>
      <c r="N32" s="34"/>
      <c r="O32" s="31">
        <v>1</v>
      </c>
      <c r="P32" s="32">
        <v>2</v>
      </c>
      <c r="Q32" s="33">
        <v>4</v>
      </c>
      <c r="R32" s="34"/>
      <c r="S32" s="31">
        <v>1</v>
      </c>
      <c r="T32" s="32">
        <v>0</v>
      </c>
      <c r="U32" s="33">
        <v>4</v>
      </c>
      <c r="V32" s="34"/>
      <c r="W32" s="31">
        <v>0</v>
      </c>
      <c r="X32" s="32">
        <v>0</v>
      </c>
      <c r="Y32" s="33">
        <v>0</v>
      </c>
      <c r="Z32" s="34"/>
      <c r="AA32" s="31">
        <f t="shared" si="2"/>
        <v>4</v>
      </c>
      <c r="AB32" s="32">
        <f t="shared" si="2"/>
        <v>9</v>
      </c>
      <c r="AC32" s="33">
        <f t="shared" si="2"/>
        <v>20</v>
      </c>
    </row>
    <row r="33" spans="1:29" ht="12" customHeight="1" x14ac:dyDescent="0.25">
      <c r="A33" s="35" t="s">
        <v>263</v>
      </c>
      <c r="B33" s="30" t="s">
        <v>273</v>
      </c>
      <c r="C33" s="31">
        <v>3</v>
      </c>
      <c r="D33" s="32">
        <v>3</v>
      </c>
      <c r="E33" s="33">
        <v>8</v>
      </c>
      <c r="F33" s="34"/>
      <c r="G33" s="31">
        <v>2</v>
      </c>
      <c r="H33" s="32">
        <v>2</v>
      </c>
      <c r="I33" s="33">
        <v>8</v>
      </c>
      <c r="J33" s="34"/>
      <c r="K33" s="31">
        <v>4</v>
      </c>
      <c r="L33" s="32">
        <v>2</v>
      </c>
      <c r="M33" s="33">
        <v>8</v>
      </c>
      <c r="N33" s="34"/>
      <c r="O33" s="31">
        <v>4</v>
      </c>
      <c r="P33" s="32">
        <v>1</v>
      </c>
      <c r="Q33" s="33">
        <v>8</v>
      </c>
      <c r="R33" s="34"/>
      <c r="S33" s="31">
        <v>3</v>
      </c>
      <c r="T33" s="32">
        <v>3</v>
      </c>
      <c r="U33" s="33">
        <v>8</v>
      </c>
      <c r="V33" s="34"/>
      <c r="W33" s="31">
        <v>0</v>
      </c>
      <c r="X33" s="32">
        <v>0</v>
      </c>
      <c r="Y33" s="33">
        <v>0</v>
      </c>
      <c r="Z33" s="34"/>
      <c r="AA33" s="31">
        <f t="shared" si="2"/>
        <v>16</v>
      </c>
      <c r="AB33" s="32">
        <f t="shared" si="2"/>
        <v>11</v>
      </c>
      <c r="AC33" s="33">
        <f t="shared" si="2"/>
        <v>40</v>
      </c>
    </row>
    <row r="34" spans="1:29" ht="12" customHeight="1" x14ac:dyDescent="0.25">
      <c r="A34" s="35" t="s">
        <v>263</v>
      </c>
      <c r="B34" s="30" t="s">
        <v>274</v>
      </c>
      <c r="C34" s="31">
        <v>2</v>
      </c>
      <c r="D34" s="32">
        <v>4</v>
      </c>
      <c r="E34" s="33">
        <v>8</v>
      </c>
      <c r="F34" s="34"/>
      <c r="G34" s="31">
        <v>4</v>
      </c>
      <c r="H34" s="32">
        <v>1</v>
      </c>
      <c r="I34" s="33">
        <v>8</v>
      </c>
      <c r="J34" s="34"/>
      <c r="K34" s="31">
        <v>4</v>
      </c>
      <c r="L34" s="32">
        <v>2</v>
      </c>
      <c r="M34" s="33">
        <v>8</v>
      </c>
      <c r="N34" s="34"/>
      <c r="O34" s="31">
        <v>1</v>
      </c>
      <c r="P34" s="32">
        <v>2</v>
      </c>
      <c r="Q34" s="33">
        <v>8</v>
      </c>
      <c r="R34" s="34"/>
      <c r="S34" s="31">
        <v>3</v>
      </c>
      <c r="T34" s="32">
        <v>0</v>
      </c>
      <c r="U34" s="33">
        <v>4</v>
      </c>
      <c r="V34" s="34"/>
      <c r="W34" s="31">
        <v>0</v>
      </c>
      <c r="X34" s="32">
        <v>0</v>
      </c>
      <c r="Y34" s="33">
        <v>0</v>
      </c>
      <c r="Z34" s="34"/>
      <c r="AA34" s="31">
        <f t="shared" si="2"/>
        <v>14</v>
      </c>
      <c r="AB34" s="32">
        <f t="shared" si="2"/>
        <v>9</v>
      </c>
      <c r="AC34" s="33">
        <f t="shared" si="2"/>
        <v>36</v>
      </c>
    </row>
    <row r="35" spans="1:29" ht="12" customHeight="1" x14ac:dyDescent="0.25">
      <c r="A35" s="35" t="s">
        <v>228</v>
      </c>
      <c r="B35" s="72" t="s">
        <v>275</v>
      </c>
      <c r="C35" s="31">
        <v>5</v>
      </c>
      <c r="D35" s="32">
        <v>2</v>
      </c>
      <c r="E35" s="33">
        <v>8</v>
      </c>
      <c r="F35" s="36" t="str">
        <f>IF(SUM(E31:E38)=40," ",SUM(E31:E38)-40)</f>
        <v xml:space="preserve"> </v>
      </c>
      <c r="G35" s="31">
        <v>8</v>
      </c>
      <c r="H35" s="32">
        <v>0</v>
      </c>
      <c r="I35" s="33">
        <v>8</v>
      </c>
      <c r="J35" s="36" t="str">
        <f>IF(SUM(I31:I38)=40," ",SUM(I31:I38)-40)</f>
        <v xml:space="preserve"> </v>
      </c>
      <c r="K35" s="31">
        <v>4</v>
      </c>
      <c r="L35" s="32">
        <v>2</v>
      </c>
      <c r="M35" s="33">
        <v>8</v>
      </c>
      <c r="N35" s="36" t="str">
        <f>IF(SUM(M31:M38)=40," ",SUM(M31:M38)-40)</f>
        <v xml:space="preserve"> </v>
      </c>
      <c r="O35" s="31">
        <v>1</v>
      </c>
      <c r="P35" s="32">
        <v>3</v>
      </c>
      <c r="Q35" s="33">
        <v>8</v>
      </c>
      <c r="R35" s="36" t="str">
        <f>IF(SUM(Q31:Q38)=40," ",SUM(Q31:Q38)-40)</f>
        <v xml:space="preserve"> </v>
      </c>
      <c r="S35" s="31">
        <v>4</v>
      </c>
      <c r="T35" s="32">
        <v>2</v>
      </c>
      <c r="U35" s="33">
        <v>8</v>
      </c>
      <c r="V35" s="36" t="str">
        <f>IF(SUM(U31:U38)=40," ",SUM(U31:U38)-40)</f>
        <v xml:space="preserve"> </v>
      </c>
      <c r="W35" s="31">
        <v>0</v>
      </c>
      <c r="X35" s="32">
        <v>0</v>
      </c>
      <c r="Y35" s="33">
        <v>0</v>
      </c>
      <c r="Z35" s="36">
        <f>IF(SUM(Y31:Y38)=40," ",SUM(Y31:Y38)-40)</f>
        <v>-40</v>
      </c>
      <c r="AA35" s="31">
        <f t="shared" si="2"/>
        <v>22</v>
      </c>
      <c r="AB35" s="32">
        <f t="shared" si="2"/>
        <v>9</v>
      </c>
      <c r="AC35" s="33">
        <f t="shared" si="2"/>
        <v>40</v>
      </c>
    </row>
    <row r="36" spans="1:29" ht="12" customHeight="1" x14ac:dyDescent="0.25">
      <c r="A36" s="35" t="s">
        <v>228</v>
      </c>
      <c r="B36" s="30" t="s">
        <v>276</v>
      </c>
      <c r="C36" s="31">
        <v>3</v>
      </c>
      <c r="D36" s="32">
        <v>3</v>
      </c>
      <c r="E36" s="33">
        <v>8</v>
      </c>
      <c r="F36" s="34"/>
      <c r="G36" s="31">
        <v>7</v>
      </c>
      <c r="H36" s="32">
        <v>1</v>
      </c>
      <c r="I36" s="33">
        <v>8</v>
      </c>
      <c r="J36" s="34"/>
      <c r="K36" s="31">
        <v>4</v>
      </c>
      <c r="L36" s="32">
        <v>4</v>
      </c>
      <c r="M36" s="33">
        <v>8</v>
      </c>
      <c r="N36" s="34"/>
      <c r="O36" s="31">
        <v>3</v>
      </c>
      <c r="P36" s="32">
        <v>4</v>
      </c>
      <c r="Q36" s="33">
        <v>8</v>
      </c>
      <c r="R36" s="34"/>
      <c r="S36" s="31">
        <v>4</v>
      </c>
      <c r="T36" s="32">
        <v>4</v>
      </c>
      <c r="U36" s="33">
        <v>8</v>
      </c>
      <c r="V36" s="34"/>
      <c r="W36" s="31">
        <v>0</v>
      </c>
      <c r="X36" s="32">
        <v>0</v>
      </c>
      <c r="Y36" s="33">
        <v>0</v>
      </c>
      <c r="Z36" s="34"/>
      <c r="AA36" s="31">
        <f t="shared" si="2"/>
        <v>21</v>
      </c>
      <c r="AB36" s="32">
        <f t="shared" si="2"/>
        <v>16</v>
      </c>
      <c r="AC36" s="33">
        <f t="shared" si="2"/>
        <v>40</v>
      </c>
    </row>
    <row r="37" spans="1:29" ht="12" customHeight="1" x14ac:dyDescent="0.25">
      <c r="A37" s="35"/>
      <c r="B37" s="30"/>
      <c r="C37" s="31"/>
      <c r="D37" s="32"/>
      <c r="E37" s="33"/>
      <c r="F37" s="37">
        <f>F38</f>
        <v>755</v>
      </c>
      <c r="G37" s="31"/>
      <c r="H37" s="32"/>
      <c r="I37" s="33"/>
      <c r="J37" s="37">
        <f>F37+J38</f>
        <v>1557</v>
      </c>
      <c r="K37" s="31"/>
      <c r="L37" s="32"/>
      <c r="M37" s="33"/>
      <c r="N37" s="37">
        <f>J37+N38</f>
        <v>2297</v>
      </c>
      <c r="O37" s="31"/>
      <c r="P37" s="32"/>
      <c r="Q37" s="33"/>
      <c r="R37" s="37">
        <f>N37+R38</f>
        <v>2920</v>
      </c>
      <c r="S37" s="31"/>
      <c r="T37" s="32"/>
      <c r="U37" s="33"/>
      <c r="V37" s="37">
        <f>R37+V38</f>
        <v>3606</v>
      </c>
      <c r="W37" s="31">
        <v>0</v>
      </c>
      <c r="X37" s="32">
        <v>0</v>
      </c>
      <c r="Y37" s="33">
        <v>0</v>
      </c>
      <c r="Z37" s="37">
        <f>V37+Z38</f>
        <v>3606</v>
      </c>
      <c r="AA37" s="31"/>
      <c r="AB37" s="32"/>
      <c r="AC37" s="33"/>
    </row>
    <row r="38" spans="1:29" ht="12" customHeight="1" x14ac:dyDescent="0.25">
      <c r="A38" s="38"/>
      <c r="B38" s="39"/>
      <c r="C38" s="40"/>
      <c r="D38" s="41"/>
      <c r="E38" s="42"/>
      <c r="F38" s="43">
        <f>SUM(C39:F39)</f>
        <v>755</v>
      </c>
      <c r="G38" s="40"/>
      <c r="H38" s="41"/>
      <c r="I38" s="42"/>
      <c r="J38" s="43">
        <f>SUM(G39:J39)</f>
        <v>802</v>
      </c>
      <c r="K38" s="40"/>
      <c r="L38" s="41"/>
      <c r="M38" s="42"/>
      <c r="N38" s="43">
        <f>SUM(K39:N39)</f>
        <v>740</v>
      </c>
      <c r="O38" s="40"/>
      <c r="P38" s="41"/>
      <c r="Q38" s="42"/>
      <c r="R38" s="43">
        <f>SUM(O39:R39)</f>
        <v>623</v>
      </c>
      <c r="S38" s="40"/>
      <c r="T38" s="41"/>
      <c r="U38" s="42"/>
      <c r="V38" s="73">
        <f>SUM(S39:V39)</f>
        <v>686</v>
      </c>
      <c r="W38" s="40">
        <v>0</v>
      </c>
      <c r="X38" s="41">
        <v>0</v>
      </c>
      <c r="Y38" s="42">
        <v>0</v>
      </c>
      <c r="Z38" s="43">
        <f>SUM(W39:Z39)</f>
        <v>0</v>
      </c>
      <c r="AA38" s="40"/>
      <c r="AB38" s="41"/>
      <c r="AC38" s="42"/>
    </row>
    <row r="39" spans="1:29" ht="15.75" customHeight="1" x14ac:dyDescent="0.25">
      <c r="A39" s="44"/>
      <c r="B39" s="45" t="s">
        <v>18</v>
      </c>
      <c r="C39" s="46">
        <v>171</v>
      </c>
      <c r="D39" s="46">
        <v>217</v>
      </c>
      <c r="E39" s="46">
        <v>181</v>
      </c>
      <c r="F39" s="47">
        <v>186</v>
      </c>
      <c r="G39" s="48">
        <v>172</v>
      </c>
      <c r="H39" s="46">
        <v>203</v>
      </c>
      <c r="I39" s="46">
        <v>181</v>
      </c>
      <c r="J39" s="47">
        <v>246</v>
      </c>
      <c r="K39" s="48">
        <v>180</v>
      </c>
      <c r="L39" s="46">
        <v>182</v>
      </c>
      <c r="M39" s="46">
        <v>201</v>
      </c>
      <c r="N39" s="47">
        <v>177</v>
      </c>
      <c r="O39" s="48">
        <v>150</v>
      </c>
      <c r="P39" s="46">
        <v>185</v>
      </c>
      <c r="Q39" s="46">
        <v>148</v>
      </c>
      <c r="R39" s="47">
        <v>140</v>
      </c>
      <c r="S39" s="48">
        <v>148</v>
      </c>
      <c r="T39" s="46">
        <v>150</v>
      </c>
      <c r="U39" s="46">
        <v>177</v>
      </c>
      <c r="V39" s="47">
        <v>211</v>
      </c>
      <c r="W39" s="48"/>
      <c r="X39" s="46"/>
      <c r="Y39" s="46"/>
      <c r="Z39" s="47"/>
      <c r="AA39" s="422">
        <f>IF(SUM(C39:Z39)&lt;1," ",SUM(C39:Z39))</f>
        <v>3606</v>
      </c>
      <c r="AB39" s="415"/>
      <c r="AC39" s="416"/>
    </row>
    <row r="40" spans="1:29" ht="15.75" customHeight="1" x14ac:dyDescent="0.25">
      <c r="A40" s="49"/>
      <c r="B40" s="74" t="s">
        <v>19</v>
      </c>
      <c r="C40" s="52">
        <v>1</v>
      </c>
      <c r="D40" s="52">
        <v>2</v>
      </c>
      <c r="E40" s="52">
        <v>3</v>
      </c>
      <c r="F40" s="53">
        <v>4</v>
      </c>
      <c r="G40" s="54">
        <v>5</v>
      </c>
      <c r="H40" s="52">
        <v>6</v>
      </c>
      <c r="I40" s="52">
        <v>7</v>
      </c>
      <c r="J40" s="53">
        <v>8</v>
      </c>
      <c r="K40" s="54">
        <v>9</v>
      </c>
      <c r="L40" s="55">
        <v>10</v>
      </c>
      <c r="M40" s="55">
        <v>11</v>
      </c>
      <c r="N40" s="56">
        <v>12</v>
      </c>
      <c r="O40" s="54">
        <v>13</v>
      </c>
      <c r="P40" s="55">
        <v>14</v>
      </c>
      <c r="Q40" s="55">
        <v>15</v>
      </c>
      <c r="R40" s="56">
        <v>16</v>
      </c>
      <c r="S40" s="54">
        <v>17</v>
      </c>
      <c r="T40" s="55">
        <v>18</v>
      </c>
      <c r="U40" s="55">
        <v>19</v>
      </c>
      <c r="V40" s="56">
        <v>20</v>
      </c>
      <c r="W40" s="54">
        <v>21</v>
      </c>
      <c r="X40" s="55">
        <v>22</v>
      </c>
      <c r="Y40" s="55">
        <v>23</v>
      </c>
      <c r="Z40" s="56">
        <v>24</v>
      </c>
      <c r="AA40" s="396"/>
      <c r="AB40" s="397"/>
      <c r="AC40" s="398"/>
    </row>
    <row r="41" spans="1:29" ht="12" hidden="1" customHeight="1" x14ac:dyDescent="0.25">
      <c r="A41" s="57"/>
      <c r="B41" s="58"/>
      <c r="C41" s="59"/>
      <c r="D41" s="59"/>
      <c r="E41" s="59"/>
      <c r="F41" s="60"/>
      <c r="G41" s="58"/>
      <c r="H41" s="59"/>
      <c r="I41" s="59"/>
      <c r="J41" s="60"/>
      <c r="K41" s="58"/>
      <c r="L41" s="61"/>
      <c r="M41" s="61"/>
      <c r="N41" s="62"/>
      <c r="O41" s="58"/>
      <c r="P41" s="61"/>
      <c r="Q41" s="61"/>
      <c r="R41" s="62"/>
      <c r="S41" s="58"/>
      <c r="T41" s="61"/>
      <c r="U41" s="61"/>
      <c r="V41" s="62"/>
      <c r="W41" s="58"/>
      <c r="X41" s="61"/>
      <c r="Y41" s="61"/>
      <c r="Z41" s="61"/>
      <c r="AA41" s="61"/>
      <c r="AB41" s="61"/>
      <c r="AC41" s="62"/>
    </row>
    <row r="42" spans="1:29" ht="17.100000000000001" customHeight="1" x14ac:dyDescent="0.3">
      <c r="A42" s="63"/>
      <c r="B42" s="64" t="s">
        <v>231</v>
      </c>
      <c r="C42" s="65"/>
      <c r="D42" s="66"/>
      <c r="E42" s="66"/>
      <c r="F42" s="67"/>
      <c r="G42" s="68"/>
      <c r="H42" s="66"/>
      <c r="I42" s="66"/>
      <c r="J42" s="67"/>
      <c r="K42" s="68"/>
      <c r="L42" s="69"/>
      <c r="M42" s="69"/>
      <c r="N42" s="70"/>
      <c r="O42" s="68"/>
      <c r="P42" s="69"/>
      <c r="Q42" s="69"/>
      <c r="R42" s="70"/>
      <c r="S42" s="68"/>
      <c r="T42" s="69"/>
      <c r="U42" s="69"/>
      <c r="V42" s="70"/>
      <c r="W42" s="68"/>
      <c r="X42" s="69"/>
      <c r="Y42" s="69"/>
      <c r="Z42" s="70"/>
      <c r="AA42" s="399"/>
      <c r="AB42" s="400"/>
      <c r="AC42" s="401"/>
    </row>
    <row r="43" spans="1:29" ht="12" customHeight="1" x14ac:dyDescent="0.25">
      <c r="A43" s="35" t="s">
        <v>228</v>
      </c>
      <c r="B43" s="374" t="s">
        <v>235</v>
      </c>
      <c r="C43" s="31">
        <v>5</v>
      </c>
      <c r="D43" s="32">
        <v>2</v>
      </c>
      <c r="E43" s="33">
        <v>8</v>
      </c>
      <c r="F43" s="34"/>
      <c r="G43" s="31">
        <v>4</v>
      </c>
      <c r="H43" s="32">
        <v>3</v>
      </c>
      <c r="I43" s="33">
        <v>8</v>
      </c>
      <c r="J43" s="34"/>
      <c r="K43" s="31">
        <v>6</v>
      </c>
      <c r="L43" s="32">
        <v>1</v>
      </c>
      <c r="M43" s="33">
        <v>8</v>
      </c>
      <c r="N43" s="34"/>
      <c r="O43" s="31">
        <v>4</v>
      </c>
      <c r="P43" s="32">
        <v>4</v>
      </c>
      <c r="Q43" s="33">
        <v>8</v>
      </c>
      <c r="R43" s="34"/>
      <c r="S43" s="31">
        <v>3</v>
      </c>
      <c r="T43" s="32">
        <v>4</v>
      </c>
      <c r="U43" s="33">
        <v>8</v>
      </c>
      <c r="V43" s="34"/>
      <c r="W43" s="31">
        <v>0</v>
      </c>
      <c r="X43" s="32">
        <v>0</v>
      </c>
      <c r="Y43" s="33">
        <v>0</v>
      </c>
      <c r="Z43" s="34"/>
      <c r="AA43" s="31">
        <f t="shared" ref="AA43:AC48" si="3">IF(C43+G43+K43+O43+S43+W43&lt;1,0,C43+G43+K43+O43+S43+W43)</f>
        <v>22</v>
      </c>
      <c r="AB43" s="32">
        <f t="shared" si="3"/>
        <v>14</v>
      </c>
      <c r="AC43" s="33">
        <f t="shared" si="3"/>
        <v>40</v>
      </c>
    </row>
    <row r="44" spans="1:29" ht="12" customHeight="1" x14ac:dyDescent="0.25">
      <c r="A44" s="35" t="s">
        <v>228</v>
      </c>
      <c r="B44" s="375" t="s">
        <v>234</v>
      </c>
      <c r="C44" s="31">
        <v>2</v>
      </c>
      <c r="D44" s="32">
        <v>5</v>
      </c>
      <c r="E44" s="33">
        <v>8</v>
      </c>
      <c r="F44" s="34"/>
      <c r="G44" s="31">
        <v>3</v>
      </c>
      <c r="H44" s="32">
        <v>4</v>
      </c>
      <c r="I44" s="33">
        <v>8</v>
      </c>
      <c r="J44" s="34"/>
      <c r="K44" s="31">
        <v>3</v>
      </c>
      <c r="L44" s="32">
        <v>4</v>
      </c>
      <c r="M44" s="33">
        <v>8</v>
      </c>
      <c r="N44" s="34"/>
      <c r="O44" s="31">
        <v>3</v>
      </c>
      <c r="P44" s="32">
        <v>3</v>
      </c>
      <c r="Q44" s="33">
        <v>8</v>
      </c>
      <c r="R44" s="34"/>
      <c r="S44" s="31">
        <v>3</v>
      </c>
      <c r="T44" s="32">
        <v>4</v>
      </c>
      <c r="U44" s="33">
        <v>8</v>
      </c>
      <c r="V44" s="34"/>
      <c r="W44" s="31">
        <v>0</v>
      </c>
      <c r="X44" s="32">
        <v>0</v>
      </c>
      <c r="Y44" s="33">
        <v>0</v>
      </c>
      <c r="Z44" s="34"/>
      <c r="AA44" s="31">
        <f t="shared" si="3"/>
        <v>14</v>
      </c>
      <c r="AB44" s="32">
        <f t="shared" si="3"/>
        <v>20</v>
      </c>
      <c r="AC44" s="33">
        <f t="shared" si="3"/>
        <v>40</v>
      </c>
    </row>
    <row r="45" spans="1:29" ht="12" customHeight="1" x14ac:dyDescent="0.25">
      <c r="A45" s="35" t="s">
        <v>228</v>
      </c>
      <c r="B45" s="374" t="s">
        <v>349</v>
      </c>
      <c r="C45" s="31">
        <v>0</v>
      </c>
      <c r="D45" s="32">
        <v>0</v>
      </c>
      <c r="E45" s="33">
        <v>0</v>
      </c>
      <c r="F45" s="34"/>
      <c r="G45" s="31">
        <v>3</v>
      </c>
      <c r="H45" s="32">
        <v>2</v>
      </c>
      <c r="I45" s="33">
        <v>8</v>
      </c>
      <c r="J45" s="34"/>
      <c r="K45" s="31">
        <v>1</v>
      </c>
      <c r="L45" s="32">
        <v>2</v>
      </c>
      <c r="M45" s="33">
        <v>4</v>
      </c>
      <c r="N45" s="34"/>
      <c r="O45" s="31">
        <v>3</v>
      </c>
      <c r="P45" s="32">
        <v>3</v>
      </c>
      <c r="Q45" s="33">
        <v>8</v>
      </c>
      <c r="R45" s="34"/>
      <c r="S45" s="31">
        <v>0</v>
      </c>
      <c r="T45" s="32">
        <v>0</v>
      </c>
      <c r="U45" s="33">
        <v>0</v>
      </c>
      <c r="V45" s="34"/>
      <c r="W45" s="31">
        <v>0</v>
      </c>
      <c r="X45" s="32">
        <v>0</v>
      </c>
      <c r="Y45" s="33">
        <v>0</v>
      </c>
      <c r="Z45" s="34"/>
      <c r="AA45" s="31">
        <f t="shared" si="3"/>
        <v>7</v>
      </c>
      <c r="AB45" s="32">
        <f t="shared" si="3"/>
        <v>7</v>
      </c>
      <c r="AC45" s="33">
        <f t="shared" si="3"/>
        <v>20</v>
      </c>
    </row>
    <row r="46" spans="1:29" ht="12" customHeight="1" x14ac:dyDescent="0.25">
      <c r="A46" s="35" t="s">
        <v>228</v>
      </c>
      <c r="B46" s="374" t="s">
        <v>232</v>
      </c>
      <c r="C46" s="31">
        <v>2</v>
      </c>
      <c r="D46" s="32">
        <v>2</v>
      </c>
      <c r="E46" s="33">
        <v>8</v>
      </c>
      <c r="F46" s="34"/>
      <c r="G46" s="31">
        <v>1</v>
      </c>
      <c r="H46" s="32">
        <v>5</v>
      </c>
      <c r="I46" s="33">
        <v>8</v>
      </c>
      <c r="J46" s="34"/>
      <c r="K46" s="31">
        <v>6</v>
      </c>
      <c r="L46" s="32">
        <v>2</v>
      </c>
      <c r="M46" s="33">
        <v>8</v>
      </c>
      <c r="N46" s="34"/>
      <c r="O46" s="31">
        <v>2</v>
      </c>
      <c r="P46" s="32">
        <v>5</v>
      </c>
      <c r="Q46" s="33">
        <v>8</v>
      </c>
      <c r="R46" s="34"/>
      <c r="S46" s="31">
        <v>2</v>
      </c>
      <c r="T46" s="32">
        <v>2</v>
      </c>
      <c r="U46" s="33">
        <v>8</v>
      </c>
      <c r="V46" s="34"/>
      <c r="W46" s="31">
        <v>0</v>
      </c>
      <c r="X46" s="32">
        <v>0</v>
      </c>
      <c r="Y46" s="33">
        <v>0</v>
      </c>
      <c r="Z46" s="34"/>
      <c r="AA46" s="31">
        <f t="shared" si="3"/>
        <v>13</v>
      </c>
      <c r="AB46" s="32">
        <f t="shared" si="3"/>
        <v>16</v>
      </c>
      <c r="AC46" s="33">
        <f t="shared" si="3"/>
        <v>40</v>
      </c>
    </row>
    <row r="47" spans="1:29" ht="12" customHeight="1" x14ac:dyDescent="0.25">
      <c r="A47" s="35" t="s">
        <v>228</v>
      </c>
      <c r="B47" s="374" t="s">
        <v>236</v>
      </c>
      <c r="C47" s="31">
        <v>1</v>
      </c>
      <c r="D47" s="32">
        <v>5</v>
      </c>
      <c r="E47" s="33">
        <v>8</v>
      </c>
      <c r="F47" s="36" t="str">
        <f>IF(SUM(E43:E50)=40," ",SUM(E43:E50)-40)</f>
        <v xml:space="preserve"> </v>
      </c>
      <c r="G47" s="31">
        <v>4</v>
      </c>
      <c r="H47" s="32">
        <v>3</v>
      </c>
      <c r="I47" s="33">
        <v>8</v>
      </c>
      <c r="J47" s="36" t="str">
        <f>IF(SUM(I43:I50)=40," ",SUM(I43:I50)-40)</f>
        <v xml:space="preserve"> </v>
      </c>
      <c r="K47" s="31">
        <v>5</v>
      </c>
      <c r="L47" s="32">
        <v>0</v>
      </c>
      <c r="M47" s="33">
        <v>8</v>
      </c>
      <c r="N47" s="36" t="str">
        <f>IF(SUM(M43:M50)=40," ",SUM(M43:M50)-40)</f>
        <v xml:space="preserve"> </v>
      </c>
      <c r="O47" s="31">
        <v>2</v>
      </c>
      <c r="P47" s="32">
        <v>2</v>
      </c>
      <c r="Q47" s="33">
        <v>8</v>
      </c>
      <c r="R47" s="36" t="str">
        <f>IF(SUM(Q43:Q50)=40," ",SUM(Q43:Q50)-40)</f>
        <v xml:space="preserve"> </v>
      </c>
      <c r="S47" s="31">
        <v>4</v>
      </c>
      <c r="T47" s="32">
        <v>2</v>
      </c>
      <c r="U47" s="33">
        <v>8</v>
      </c>
      <c r="V47" s="36" t="str">
        <f>IF(SUM(U43:U50)=40," ",SUM(U43:U50)-40)</f>
        <v xml:space="preserve"> </v>
      </c>
      <c r="W47" s="31">
        <v>0</v>
      </c>
      <c r="X47" s="32">
        <v>0</v>
      </c>
      <c r="Y47" s="33">
        <v>0</v>
      </c>
      <c r="Z47" s="36">
        <f>IF(SUM(Y43:Y50)=40," ",SUM(Y43:Y50)-40)</f>
        <v>-40</v>
      </c>
      <c r="AA47" s="31">
        <f t="shared" si="3"/>
        <v>16</v>
      </c>
      <c r="AB47" s="32">
        <f t="shared" si="3"/>
        <v>12</v>
      </c>
      <c r="AC47" s="33">
        <f t="shared" si="3"/>
        <v>40</v>
      </c>
    </row>
    <row r="48" spans="1:29" ht="12" customHeight="1" x14ac:dyDescent="0.25">
      <c r="A48" s="35" t="s">
        <v>228</v>
      </c>
      <c r="B48" s="374" t="s">
        <v>233</v>
      </c>
      <c r="C48" s="31">
        <v>3</v>
      </c>
      <c r="D48" s="32">
        <v>4</v>
      </c>
      <c r="E48" s="33">
        <v>8</v>
      </c>
      <c r="F48" s="34"/>
      <c r="G48" s="31">
        <v>0</v>
      </c>
      <c r="H48" s="32">
        <v>0</v>
      </c>
      <c r="I48" s="33">
        <v>0</v>
      </c>
      <c r="J48" s="34"/>
      <c r="K48" s="31">
        <v>0</v>
      </c>
      <c r="L48" s="32">
        <v>3</v>
      </c>
      <c r="M48" s="33">
        <v>4</v>
      </c>
      <c r="N48" s="34"/>
      <c r="O48" s="31">
        <v>0</v>
      </c>
      <c r="P48" s="32">
        <v>0</v>
      </c>
      <c r="Q48" s="33">
        <v>0</v>
      </c>
      <c r="R48" s="34"/>
      <c r="S48" s="31">
        <v>2</v>
      </c>
      <c r="T48" s="32">
        <v>4</v>
      </c>
      <c r="U48" s="33">
        <v>8</v>
      </c>
      <c r="V48" s="34"/>
      <c r="W48" s="31">
        <v>0</v>
      </c>
      <c r="X48" s="32">
        <v>0</v>
      </c>
      <c r="Y48" s="33">
        <v>0</v>
      </c>
      <c r="Z48" s="34"/>
      <c r="AA48" s="31">
        <f t="shared" si="3"/>
        <v>5</v>
      </c>
      <c r="AB48" s="32">
        <f t="shared" si="3"/>
        <v>11</v>
      </c>
      <c r="AC48" s="33">
        <f t="shared" si="3"/>
        <v>20</v>
      </c>
    </row>
    <row r="49" spans="1:29" ht="12" customHeight="1" x14ac:dyDescent="0.25">
      <c r="A49" s="35"/>
      <c r="B49" s="30"/>
      <c r="C49" s="31"/>
      <c r="D49" s="32"/>
      <c r="E49" s="33"/>
      <c r="F49" s="37">
        <f>F50</f>
        <v>710</v>
      </c>
      <c r="G49" s="31"/>
      <c r="H49" s="32"/>
      <c r="I49" s="33"/>
      <c r="J49" s="37">
        <f>F49+J50</f>
        <v>1442</v>
      </c>
      <c r="K49" s="31"/>
      <c r="L49" s="32"/>
      <c r="M49" s="33"/>
      <c r="N49" s="37">
        <f>J49+N50</f>
        <v>2273</v>
      </c>
      <c r="O49" s="31"/>
      <c r="P49" s="32"/>
      <c r="Q49" s="33"/>
      <c r="R49" s="37">
        <f>N49+R50</f>
        <v>2969</v>
      </c>
      <c r="S49" s="31"/>
      <c r="T49" s="32"/>
      <c r="U49" s="33"/>
      <c r="V49" s="37">
        <f>R49+V50</f>
        <v>3670</v>
      </c>
      <c r="W49" s="31">
        <v>0</v>
      </c>
      <c r="X49" s="32">
        <v>0</v>
      </c>
      <c r="Y49" s="33">
        <v>0</v>
      </c>
      <c r="Z49" s="37">
        <f>V49+Z50</f>
        <v>3670</v>
      </c>
      <c r="AA49" s="31"/>
      <c r="AB49" s="32"/>
      <c r="AC49" s="33"/>
    </row>
    <row r="50" spans="1:29" ht="12" customHeight="1" x14ac:dyDescent="0.25">
      <c r="A50" s="38"/>
      <c r="B50" s="39"/>
      <c r="C50" s="40"/>
      <c r="D50" s="41"/>
      <c r="E50" s="42"/>
      <c r="F50" s="43">
        <f>SUM(C51:F51)</f>
        <v>710</v>
      </c>
      <c r="G50" s="40"/>
      <c r="H50" s="41"/>
      <c r="I50" s="42"/>
      <c r="J50" s="43">
        <f>SUM(G51:J51)</f>
        <v>732</v>
      </c>
      <c r="K50" s="40"/>
      <c r="L50" s="41"/>
      <c r="M50" s="42"/>
      <c r="N50" s="43">
        <f>SUM(K51:N51)</f>
        <v>831</v>
      </c>
      <c r="O50" s="40"/>
      <c r="P50" s="41"/>
      <c r="Q50" s="42"/>
      <c r="R50" s="43">
        <f>SUM(O51:R51)</f>
        <v>696</v>
      </c>
      <c r="S50" s="40"/>
      <c r="T50" s="41"/>
      <c r="U50" s="42"/>
      <c r="V50" s="43">
        <f>SUM(S51:V51)</f>
        <v>701</v>
      </c>
      <c r="W50" s="40">
        <v>0</v>
      </c>
      <c r="X50" s="41">
        <v>0</v>
      </c>
      <c r="Y50" s="42">
        <v>0</v>
      </c>
      <c r="Z50" s="43">
        <f>SUM(W51:Z51)</f>
        <v>0</v>
      </c>
      <c r="AA50" s="75"/>
      <c r="AB50" s="76"/>
      <c r="AC50" s="77"/>
    </row>
    <row r="51" spans="1:29" ht="15.75" customHeight="1" x14ac:dyDescent="0.25">
      <c r="A51" s="44"/>
      <c r="B51" s="45" t="s">
        <v>18</v>
      </c>
      <c r="C51" s="46">
        <v>156</v>
      </c>
      <c r="D51" s="46">
        <v>149</v>
      </c>
      <c r="E51" s="46">
        <v>182</v>
      </c>
      <c r="F51" s="47">
        <v>223</v>
      </c>
      <c r="G51" s="48">
        <v>189</v>
      </c>
      <c r="H51" s="46">
        <v>181</v>
      </c>
      <c r="I51" s="46">
        <v>163</v>
      </c>
      <c r="J51" s="47">
        <v>199</v>
      </c>
      <c r="K51" s="48">
        <v>179</v>
      </c>
      <c r="L51" s="46">
        <v>205</v>
      </c>
      <c r="M51" s="46">
        <v>245</v>
      </c>
      <c r="N51" s="47">
        <v>202</v>
      </c>
      <c r="O51" s="48">
        <v>181</v>
      </c>
      <c r="P51" s="46">
        <v>167</v>
      </c>
      <c r="Q51" s="46">
        <v>177</v>
      </c>
      <c r="R51" s="47">
        <v>171</v>
      </c>
      <c r="S51" s="48">
        <v>194</v>
      </c>
      <c r="T51" s="46">
        <v>168</v>
      </c>
      <c r="U51" s="46">
        <v>162</v>
      </c>
      <c r="V51" s="47">
        <v>177</v>
      </c>
      <c r="W51" s="48"/>
      <c r="X51" s="46"/>
      <c r="Y51" s="46"/>
      <c r="Z51" s="47"/>
      <c r="AA51" s="423">
        <f>IF(SUM(C51:Z51)&lt;1," ",SUM(C51:Z51))</f>
        <v>3670</v>
      </c>
      <c r="AB51" s="424"/>
      <c r="AC51" s="425"/>
    </row>
    <row r="52" spans="1:29" ht="15.75" customHeight="1" x14ac:dyDescent="0.25">
      <c r="A52" s="78"/>
      <c r="B52" s="74" t="s">
        <v>19</v>
      </c>
      <c r="C52" s="52">
        <v>1</v>
      </c>
      <c r="D52" s="52">
        <v>2</v>
      </c>
      <c r="E52" s="52">
        <v>3</v>
      </c>
      <c r="F52" s="53">
        <v>4</v>
      </c>
      <c r="G52" s="54">
        <v>5</v>
      </c>
      <c r="H52" s="52">
        <v>6</v>
      </c>
      <c r="I52" s="52">
        <v>7</v>
      </c>
      <c r="J52" s="53">
        <v>8</v>
      </c>
      <c r="K52" s="54">
        <v>9</v>
      </c>
      <c r="L52" s="55">
        <v>10</v>
      </c>
      <c r="M52" s="55">
        <v>11</v>
      </c>
      <c r="N52" s="56">
        <v>12</v>
      </c>
      <c r="O52" s="54">
        <v>13</v>
      </c>
      <c r="P52" s="55">
        <v>14</v>
      </c>
      <c r="Q52" s="55">
        <v>15</v>
      </c>
      <c r="R52" s="56">
        <v>16</v>
      </c>
      <c r="S52" s="54">
        <v>17</v>
      </c>
      <c r="T52" s="55">
        <v>18</v>
      </c>
      <c r="U52" s="55">
        <v>19</v>
      </c>
      <c r="V52" s="56">
        <v>20</v>
      </c>
      <c r="W52" s="54">
        <v>21</v>
      </c>
      <c r="X52" s="55">
        <v>22</v>
      </c>
      <c r="Y52" s="55">
        <v>23</v>
      </c>
      <c r="Z52" s="56">
        <v>24</v>
      </c>
      <c r="AA52" s="396"/>
      <c r="AB52" s="397"/>
      <c r="AC52" s="398"/>
    </row>
    <row r="53" spans="1:29" ht="13.5" hidden="1" customHeight="1" x14ac:dyDescent="0.25">
      <c r="A53" s="57"/>
      <c r="B53" s="58"/>
      <c r="C53" s="59"/>
      <c r="D53" s="59"/>
      <c r="E53" s="59"/>
      <c r="F53" s="60"/>
      <c r="G53" s="58"/>
      <c r="H53" s="59"/>
      <c r="I53" s="59"/>
      <c r="J53" s="60"/>
      <c r="K53" s="58"/>
      <c r="L53" s="61"/>
      <c r="M53" s="61"/>
      <c r="N53" s="62"/>
      <c r="O53" s="58"/>
      <c r="P53" s="61"/>
      <c r="Q53" s="61"/>
      <c r="R53" s="62"/>
      <c r="S53" s="58"/>
      <c r="T53" s="61"/>
      <c r="U53" s="61"/>
      <c r="V53" s="62"/>
      <c r="W53" s="58"/>
      <c r="X53" s="61"/>
      <c r="Y53" s="61"/>
      <c r="Z53" s="61"/>
      <c r="AA53" s="61"/>
      <c r="AB53" s="61"/>
      <c r="AC53" s="62"/>
    </row>
    <row r="54" spans="1:29" ht="17.100000000000001" customHeight="1" x14ac:dyDescent="0.3">
      <c r="A54" s="63"/>
      <c r="B54" s="64" t="s">
        <v>237</v>
      </c>
      <c r="C54" s="65"/>
      <c r="D54" s="66"/>
      <c r="E54" s="66"/>
      <c r="F54" s="67"/>
      <c r="G54" s="68"/>
      <c r="H54" s="66"/>
      <c r="I54" s="66"/>
      <c r="J54" s="67"/>
      <c r="K54" s="68"/>
      <c r="L54" s="69"/>
      <c r="M54" s="69"/>
      <c r="N54" s="70"/>
      <c r="O54" s="68"/>
      <c r="P54" s="69"/>
      <c r="Q54" s="69"/>
      <c r="R54" s="70"/>
      <c r="S54" s="68"/>
      <c r="T54" s="69"/>
      <c r="U54" s="69"/>
      <c r="V54" s="70"/>
      <c r="W54" s="68"/>
      <c r="X54" s="69"/>
      <c r="Y54" s="69"/>
      <c r="Z54" s="70"/>
      <c r="AA54" s="399"/>
      <c r="AB54" s="400"/>
      <c r="AC54" s="401"/>
    </row>
    <row r="55" spans="1:29" ht="12" customHeight="1" x14ac:dyDescent="0.25">
      <c r="A55" s="35" t="s">
        <v>228</v>
      </c>
      <c r="B55" s="30" t="s">
        <v>238</v>
      </c>
      <c r="C55" s="31">
        <v>3</v>
      </c>
      <c r="D55" s="32">
        <v>3</v>
      </c>
      <c r="E55" s="33">
        <v>8</v>
      </c>
      <c r="F55" s="34"/>
      <c r="G55" s="31">
        <v>5</v>
      </c>
      <c r="H55" s="32">
        <v>2</v>
      </c>
      <c r="I55" s="33">
        <v>8</v>
      </c>
      <c r="J55" s="34"/>
      <c r="K55" s="31">
        <v>2</v>
      </c>
      <c r="L55" s="32">
        <v>2</v>
      </c>
      <c r="M55" s="33">
        <v>8</v>
      </c>
      <c r="N55" s="34"/>
      <c r="O55" s="31">
        <v>3</v>
      </c>
      <c r="P55" s="32">
        <v>3</v>
      </c>
      <c r="Q55" s="33">
        <v>8</v>
      </c>
      <c r="R55" s="34"/>
      <c r="S55" s="31">
        <v>1</v>
      </c>
      <c r="T55" s="32">
        <v>2</v>
      </c>
      <c r="U55" s="33">
        <v>8</v>
      </c>
      <c r="V55" s="79"/>
      <c r="W55" s="31">
        <v>0</v>
      </c>
      <c r="X55" s="32">
        <v>0</v>
      </c>
      <c r="Y55" s="33">
        <v>0</v>
      </c>
      <c r="Z55" s="34"/>
      <c r="AA55" s="31">
        <f t="shared" ref="AA55:AC60" si="4">IF(C55+G55+K55+O55+S55+W55&lt;1,0,C55+G55+K55+O55+S55+W55)</f>
        <v>14</v>
      </c>
      <c r="AB55" s="32">
        <f t="shared" si="4"/>
        <v>12</v>
      </c>
      <c r="AC55" s="33">
        <f t="shared" si="4"/>
        <v>40</v>
      </c>
    </row>
    <row r="56" spans="1:29" ht="12" customHeight="1" x14ac:dyDescent="0.25">
      <c r="A56" s="35" t="s">
        <v>228</v>
      </c>
      <c r="B56" s="30" t="s">
        <v>239</v>
      </c>
      <c r="C56" s="31">
        <v>0</v>
      </c>
      <c r="D56" s="32">
        <v>3</v>
      </c>
      <c r="E56" s="33">
        <v>8</v>
      </c>
      <c r="F56" s="34"/>
      <c r="G56" s="31">
        <v>3</v>
      </c>
      <c r="H56" s="32">
        <v>3</v>
      </c>
      <c r="I56" s="33">
        <v>8</v>
      </c>
      <c r="J56" s="34"/>
      <c r="K56" s="31">
        <v>1</v>
      </c>
      <c r="L56" s="32">
        <v>2</v>
      </c>
      <c r="M56" s="33">
        <v>8</v>
      </c>
      <c r="N56" s="34"/>
      <c r="O56" s="31">
        <v>0</v>
      </c>
      <c r="P56" s="32">
        <v>4</v>
      </c>
      <c r="Q56" s="33">
        <v>8</v>
      </c>
      <c r="R56" s="34"/>
      <c r="S56" s="31">
        <v>1</v>
      </c>
      <c r="T56" s="32">
        <v>2</v>
      </c>
      <c r="U56" s="33">
        <v>8</v>
      </c>
      <c r="V56" s="79"/>
      <c r="W56" s="31">
        <v>0</v>
      </c>
      <c r="X56" s="32">
        <v>0</v>
      </c>
      <c r="Y56" s="33">
        <v>0</v>
      </c>
      <c r="Z56" s="34"/>
      <c r="AA56" s="31">
        <f t="shared" si="4"/>
        <v>5</v>
      </c>
      <c r="AB56" s="32">
        <f t="shared" si="4"/>
        <v>14</v>
      </c>
      <c r="AC56" s="33">
        <f t="shared" si="4"/>
        <v>40</v>
      </c>
    </row>
    <row r="57" spans="1:29" ht="12" customHeight="1" x14ac:dyDescent="0.25">
      <c r="A57" s="35" t="s">
        <v>228</v>
      </c>
      <c r="B57" s="374" t="s">
        <v>241</v>
      </c>
      <c r="C57" s="31">
        <v>0</v>
      </c>
      <c r="D57" s="32">
        <v>0</v>
      </c>
      <c r="E57" s="33">
        <v>0</v>
      </c>
      <c r="F57" s="34"/>
      <c r="G57" s="31">
        <v>0</v>
      </c>
      <c r="H57" s="32">
        <v>0</v>
      </c>
      <c r="I57" s="33">
        <v>0</v>
      </c>
      <c r="J57" s="34"/>
      <c r="K57" s="31">
        <v>0</v>
      </c>
      <c r="L57" s="32">
        <v>0</v>
      </c>
      <c r="M57" s="33">
        <v>0</v>
      </c>
      <c r="N57" s="34"/>
      <c r="O57" s="31">
        <v>0</v>
      </c>
      <c r="P57" s="32">
        <v>0</v>
      </c>
      <c r="Q57" s="33">
        <v>0</v>
      </c>
      <c r="R57" s="34"/>
      <c r="S57" s="31">
        <v>0</v>
      </c>
      <c r="T57" s="32">
        <v>0</v>
      </c>
      <c r="U57" s="33">
        <v>0</v>
      </c>
      <c r="V57" s="79"/>
      <c r="W57" s="31">
        <v>0</v>
      </c>
      <c r="X57" s="32">
        <v>0</v>
      </c>
      <c r="Y57" s="33">
        <v>0</v>
      </c>
      <c r="Z57" s="34"/>
      <c r="AA57" s="31">
        <f t="shared" si="4"/>
        <v>0</v>
      </c>
      <c r="AB57" s="32">
        <f t="shared" si="4"/>
        <v>0</v>
      </c>
      <c r="AC57" s="33">
        <f t="shared" si="4"/>
        <v>0</v>
      </c>
    </row>
    <row r="58" spans="1:29" ht="12" customHeight="1" x14ac:dyDescent="0.25">
      <c r="A58" s="35" t="s">
        <v>228</v>
      </c>
      <c r="B58" s="374" t="s">
        <v>240</v>
      </c>
      <c r="C58" s="31">
        <v>1</v>
      </c>
      <c r="D58" s="32">
        <v>5</v>
      </c>
      <c r="E58" s="33">
        <v>8</v>
      </c>
      <c r="F58" s="34"/>
      <c r="G58" s="31">
        <v>0</v>
      </c>
      <c r="H58" s="32">
        <v>0</v>
      </c>
      <c r="I58" s="33">
        <v>8</v>
      </c>
      <c r="J58" s="34"/>
      <c r="K58" s="31">
        <v>1</v>
      </c>
      <c r="L58" s="32">
        <v>1</v>
      </c>
      <c r="M58" s="33">
        <v>8</v>
      </c>
      <c r="N58" s="34"/>
      <c r="O58" s="31">
        <v>3</v>
      </c>
      <c r="P58" s="32">
        <v>2</v>
      </c>
      <c r="Q58" s="33">
        <v>8</v>
      </c>
      <c r="R58" s="34"/>
      <c r="S58" s="31">
        <v>2</v>
      </c>
      <c r="T58" s="32">
        <v>4</v>
      </c>
      <c r="U58" s="33">
        <v>8</v>
      </c>
      <c r="V58" s="79"/>
      <c r="W58" s="31">
        <v>0</v>
      </c>
      <c r="X58" s="32">
        <v>0</v>
      </c>
      <c r="Y58" s="33">
        <v>0</v>
      </c>
      <c r="Z58" s="34"/>
      <c r="AA58" s="31">
        <f t="shared" si="4"/>
        <v>7</v>
      </c>
      <c r="AB58" s="32">
        <f t="shared" si="4"/>
        <v>12</v>
      </c>
      <c r="AC58" s="33">
        <f t="shared" si="4"/>
        <v>40</v>
      </c>
    </row>
    <row r="59" spans="1:29" ht="12" customHeight="1" x14ac:dyDescent="0.25">
      <c r="A59" s="35" t="s">
        <v>228</v>
      </c>
      <c r="B59" s="374" t="s">
        <v>243</v>
      </c>
      <c r="C59" s="31">
        <v>0</v>
      </c>
      <c r="D59" s="32">
        <v>3</v>
      </c>
      <c r="E59" s="33">
        <v>8</v>
      </c>
      <c r="F59" s="36" t="str">
        <f>IF(SUM(E55:E62)=40," ",SUM(E55:E62)-40)</f>
        <v xml:space="preserve"> </v>
      </c>
      <c r="G59" s="31">
        <v>2</v>
      </c>
      <c r="H59" s="32">
        <v>0</v>
      </c>
      <c r="I59" s="33">
        <v>8</v>
      </c>
      <c r="J59" s="36" t="str">
        <f>IF(SUM(I55:I62)=40," ",SUM(I55:I62)-40)</f>
        <v xml:space="preserve"> </v>
      </c>
      <c r="K59" s="31">
        <v>2</v>
      </c>
      <c r="L59" s="32">
        <v>2</v>
      </c>
      <c r="M59" s="33">
        <v>8</v>
      </c>
      <c r="N59" s="36" t="str">
        <f>IF(SUM(M55:M62)=40," ",SUM(M55:M62)-40)</f>
        <v xml:space="preserve"> </v>
      </c>
      <c r="O59" s="31">
        <v>3</v>
      </c>
      <c r="P59" s="32">
        <v>2</v>
      </c>
      <c r="Q59" s="33">
        <v>8</v>
      </c>
      <c r="R59" s="36" t="str">
        <f>IF(SUM(Q55:Q62)=40," ",SUM(Q55:Q62)-40)</f>
        <v xml:space="preserve"> </v>
      </c>
      <c r="S59" s="31">
        <v>0</v>
      </c>
      <c r="T59" s="32">
        <v>2</v>
      </c>
      <c r="U59" s="33">
        <v>8</v>
      </c>
      <c r="V59" s="36" t="str">
        <f>IF(SUM(U55:U62)=40," ",SUM(U55:U62)-40)</f>
        <v xml:space="preserve"> </v>
      </c>
      <c r="W59" s="31">
        <v>0</v>
      </c>
      <c r="X59" s="32">
        <v>0</v>
      </c>
      <c r="Y59" s="33">
        <v>0</v>
      </c>
      <c r="Z59" s="36">
        <f>IF(SUM(Y55:Y62)=40," ",SUM(Y55:Y62)-40)</f>
        <v>-40</v>
      </c>
      <c r="AA59" s="31">
        <f t="shared" si="4"/>
        <v>7</v>
      </c>
      <c r="AB59" s="32">
        <f t="shared" si="4"/>
        <v>9</v>
      </c>
      <c r="AC59" s="33">
        <f t="shared" si="4"/>
        <v>40</v>
      </c>
    </row>
    <row r="60" spans="1:29" ht="12" customHeight="1" x14ac:dyDescent="0.25">
      <c r="A60" s="35" t="s">
        <v>228</v>
      </c>
      <c r="B60" s="374" t="s">
        <v>242</v>
      </c>
      <c r="C60" s="31">
        <v>3</v>
      </c>
      <c r="D60" s="32">
        <v>0</v>
      </c>
      <c r="E60" s="33">
        <v>8</v>
      </c>
      <c r="F60" s="34"/>
      <c r="G60" s="31">
        <v>0</v>
      </c>
      <c r="H60" s="32">
        <v>3</v>
      </c>
      <c r="I60" s="33">
        <v>8</v>
      </c>
      <c r="J60" s="34"/>
      <c r="K60" s="31">
        <v>1</v>
      </c>
      <c r="L60" s="32">
        <v>3</v>
      </c>
      <c r="M60" s="33">
        <v>8</v>
      </c>
      <c r="N60" s="34"/>
      <c r="O60" s="31">
        <v>1</v>
      </c>
      <c r="P60" s="32">
        <v>3</v>
      </c>
      <c r="Q60" s="33">
        <v>8</v>
      </c>
      <c r="R60" s="34"/>
      <c r="S60" s="31">
        <v>1</v>
      </c>
      <c r="T60" s="32">
        <v>0</v>
      </c>
      <c r="U60" s="33">
        <v>8</v>
      </c>
      <c r="V60" s="34"/>
      <c r="W60" s="31">
        <v>0</v>
      </c>
      <c r="X60" s="32">
        <v>0</v>
      </c>
      <c r="Y60" s="33">
        <v>0</v>
      </c>
      <c r="Z60" s="34"/>
      <c r="AA60" s="31">
        <f t="shared" si="4"/>
        <v>6</v>
      </c>
      <c r="AB60" s="32">
        <f t="shared" si="4"/>
        <v>9</v>
      </c>
      <c r="AC60" s="33">
        <f t="shared" si="4"/>
        <v>40</v>
      </c>
    </row>
    <row r="61" spans="1:29" ht="12" customHeight="1" x14ac:dyDescent="0.25">
      <c r="A61" s="35"/>
      <c r="B61" s="30"/>
      <c r="C61" s="31"/>
      <c r="D61" s="32"/>
      <c r="E61" s="33"/>
      <c r="F61" s="37">
        <f>F62</f>
        <v>552</v>
      </c>
      <c r="G61" s="31"/>
      <c r="H61" s="32"/>
      <c r="I61" s="33"/>
      <c r="J61" s="37">
        <f>F61+J62</f>
        <v>1088</v>
      </c>
      <c r="K61" s="31"/>
      <c r="L61" s="32"/>
      <c r="M61" s="33"/>
      <c r="N61" s="37">
        <f>J61+N62</f>
        <v>1562</v>
      </c>
      <c r="O61" s="31"/>
      <c r="P61" s="32"/>
      <c r="Q61" s="33"/>
      <c r="R61" s="37">
        <f>N61+R62</f>
        <v>2168</v>
      </c>
      <c r="S61" s="31"/>
      <c r="T61" s="32"/>
      <c r="U61" s="33"/>
      <c r="V61" s="37">
        <f>R61+V62</f>
        <v>2636</v>
      </c>
      <c r="W61" s="31">
        <v>0</v>
      </c>
      <c r="X61" s="32">
        <v>0</v>
      </c>
      <c r="Y61" s="33">
        <v>0</v>
      </c>
      <c r="Z61" s="37">
        <f>V61+Z62</f>
        <v>2636</v>
      </c>
      <c r="AA61" s="31"/>
      <c r="AB61" s="32"/>
      <c r="AC61" s="33"/>
    </row>
    <row r="62" spans="1:29" ht="12" customHeight="1" x14ac:dyDescent="0.25">
      <c r="A62" s="38"/>
      <c r="B62" s="39"/>
      <c r="C62" s="40"/>
      <c r="D62" s="41"/>
      <c r="E62" s="42"/>
      <c r="F62" s="43">
        <f>SUM(C63:F63)</f>
        <v>552</v>
      </c>
      <c r="G62" s="40"/>
      <c r="H62" s="41"/>
      <c r="I62" s="42"/>
      <c r="J62" s="43">
        <f>SUM(G63:J63)</f>
        <v>536</v>
      </c>
      <c r="K62" s="40"/>
      <c r="L62" s="41"/>
      <c r="M62" s="42"/>
      <c r="N62" s="43">
        <f>SUM(K63:N63)</f>
        <v>474</v>
      </c>
      <c r="O62" s="40"/>
      <c r="P62" s="41"/>
      <c r="Q62" s="42"/>
      <c r="R62" s="43">
        <f>SUM(O63:R63)</f>
        <v>606</v>
      </c>
      <c r="S62" s="40"/>
      <c r="T62" s="41"/>
      <c r="U62" s="42"/>
      <c r="V62" s="43">
        <f>SUM(S63:V63)</f>
        <v>468</v>
      </c>
      <c r="W62" s="40">
        <v>0</v>
      </c>
      <c r="X62" s="41">
        <v>0</v>
      </c>
      <c r="Y62" s="42">
        <v>0</v>
      </c>
      <c r="Z62" s="43">
        <f>SUM(W63:Z63)</f>
        <v>0</v>
      </c>
      <c r="AA62" s="31"/>
      <c r="AB62" s="32"/>
      <c r="AC62" s="33"/>
    </row>
    <row r="63" spans="1:29" ht="15.75" customHeight="1" x14ac:dyDescent="0.25">
      <c r="A63" s="44"/>
      <c r="B63" s="45" t="s">
        <v>18</v>
      </c>
      <c r="C63" s="46">
        <v>149</v>
      </c>
      <c r="D63" s="46">
        <v>127</v>
      </c>
      <c r="E63" s="46">
        <v>149</v>
      </c>
      <c r="F63" s="47">
        <v>127</v>
      </c>
      <c r="G63" s="48">
        <v>111</v>
      </c>
      <c r="H63" s="46">
        <v>110</v>
      </c>
      <c r="I63" s="46">
        <v>147</v>
      </c>
      <c r="J63" s="47">
        <v>168</v>
      </c>
      <c r="K63" s="48">
        <v>129</v>
      </c>
      <c r="L63" s="46">
        <v>106</v>
      </c>
      <c r="M63" s="46">
        <v>97</v>
      </c>
      <c r="N63" s="47">
        <v>142</v>
      </c>
      <c r="O63" s="48">
        <v>127</v>
      </c>
      <c r="P63" s="46">
        <v>156</v>
      </c>
      <c r="Q63" s="46">
        <v>131</v>
      </c>
      <c r="R63" s="47">
        <v>192</v>
      </c>
      <c r="S63" s="48">
        <v>118</v>
      </c>
      <c r="T63" s="46">
        <v>115</v>
      </c>
      <c r="U63" s="46">
        <v>123</v>
      </c>
      <c r="V63" s="47">
        <v>112</v>
      </c>
      <c r="W63" s="48"/>
      <c r="X63" s="46"/>
      <c r="Y63" s="46"/>
      <c r="Z63" s="47"/>
      <c r="AA63" s="393">
        <f>IF(SUM(C63:Z63)&lt;1," ",SUM(C63:Z63))</f>
        <v>2636</v>
      </c>
      <c r="AB63" s="394"/>
      <c r="AC63" s="395"/>
    </row>
    <row r="64" spans="1:29" ht="15.75" customHeight="1" x14ac:dyDescent="0.25">
      <c r="A64" s="49"/>
      <c r="B64" s="74" t="s">
        <v>19</v>
      </c>
      <c r="C64" s="52">
        <v>1</v>
      </c>
      <c r="D64" s="52">
        <v>2</v>
      </c>
      <c r="E64" s="52">
        <v>3</v>
      </c>
      <c r="F64" s="53">
        <v>4</v>
      </c>
      <c r="G64" s="54">
        <v>5</v>
      </c>
      <c r="H64" s="52">
        <v>6</v>
      </c>
      <c r="I64" s="52">
        <v>7</v>
      </c>
      <c r="J64" s="53">
        <v>8</v>
      </c>
      <c r="K64" s="54">
        <v>9</v>
      </c>
      <c r="L64" s="55">
        <v>10</v>
      </c>
      <c r="M64" s="55">
        <v>11</v>
      </c>
      <c r="N64" s="56">
        <v>12</v>
      </c>
      <c r="O64" s="54">
        <v>13</v>
      </c>
      <c r="P64" s="55">
        <v>14</v>
      </c>
      <c r="Q64" s="55">
        <v>15</v>
      </c>
      <c r="R64" s="56">
        <v>16</v>
      </c>
      <c r="S64" s="54">
        <v>17</v>
      </c>
      <c r="T64" s="55">
        <v>18</v>
      </c>
      <c r="U64" s="55">
        <v>19</v>
      </c>
      <c r="V64" s="56">
        <v>20</v>
      </c>
      <c r="W64" s="54">
        <v>21</v>
      </c>
      <c r="X64" s="55">
        <v>22</v>
      </c>
      <c r="Y64" s="55">
        <v>23</v>
      </c>
      <c r="Z64" s="56">
        <v>24</v>
      </c>
      <c r="AA64" s="396"/>
      <c r="AB64" s="397"/>
      <c r="AC64" s="398"/>
    </row>
    <row r="65" spans="1:29" ht="13.5" hidden="1" customHeight="1" x14ac:dyDescent="0.25">
      <c r="A65" s="57"/>
      <c r="B65" s="58"/>
      <c r="C65" s="59"/>
      <c r="D65" s="59"/>
      <c r="E65" s="59"/>
      <c r="F65" s="60"/>
      <c r="G65" s="58"/>
      <c r="H65" s="59"/>
      <c r="I65" s="59"/>
      <c r="J65" s="60"/>
      <c r="K65" s="58"/>
      <c r="L65" s="61"/>
      <c r="M65" s="61"/>
      <c r="N65" s="62"/>
      <c r="O65" s="58"/>
      <c r="P65" s="61"/>
      <c r="Q65" s="61"/>
      <c r="R65" s="62"/>
      <c r="S65" s="58"/>
      <c r="T65" s="61"/>
      <c r="U65" s="61"/>
      <c r="V65" s="62"/>
      <c r="W65" s="58"/>
      <c r="X65" s="61"/>
      <c r="Y65" s="61"/>
      <c r="Z65" s="61"/>
      <c r="AA65" s="61"/>
      <c r="AB65" s="61"/>
      <c r="AC65" s="62"/>
    </row>
    <row r="66" spans="1:29" ht="17.100000000000001" customHeight="1" x14ac:dyDescent="0.3">
      <c r="A66" s="63"/>
      <c r="B66" s="64" t="s">
        <v>244</v>
      </c>
      <c r="C66" s="65"/>
      <c r="D66" s="66"/>
      <c r="E66" s="66"/>
      <c r="F66" s="67"/>
      <c r="G66" s="68"/>
      <c r="H66" s="66"/>
      <c r="I66" s="66"/>
      <c r="J66" s="67"/>
      <c r="K66" s="68"/>
      <c r="L66" s="69"/>
      <c r="M66" s="69"/>
      <c r="N66" s="70"/>
      <c r="O66" s="68"/>
      <c r="P66" s="69"/>
      <c r="Q66" s="69"/>
      <c r="R66" s="70"/>
      <c r="S66" s="68"/>
      <c r="T66" s="69"/>
      <c r="U66" s="69"/>
      <c r="V66" s="70"/>
      <c r="W66" s="68"/>
      <c r="X66" s="69"/>
      <c r="Y66" s="69"/>
      <c r="Z66" s="70"/>
      <c r="AA66" s="399"/>
      <c r="AB66" s="400"/>
      <c r="AC66" s="401"/>
    </row>
    <row r="67" spans="1:29" ht="12" customHeight="1" x14ac:dyDescent="0.25">
      <c r="A67" s="35" t="s">
        <v>263</v>
      </c>
      <c r="B67" s="30" t="s">
        <v>283</v>
      </c>
      <c r="C67" s="31">
        <v>1</v>
      </c>
      <c r="D67" s="32">
        <v>1</v>
      </c>
      <c r="E67" s="33">
        <v>8</v>
      </c>
      <c r="F67" s="34"/>
      <c r="G67" s="31">
        <v>0</v>
      </c>
      <c r="H67" s="32">
        <v>3</v>
      </c>
      <c r="I67" s="33">
        <v>8</v>
      </c>
      <c r="J67" s="34"/>
      <c r="K67" s="31">
        <v>1</v>
      </c>
      <c r="L67" s="32">
        <v>1</v>
      </c>
      <c r="M67" s="33">
        <v>8</v>
      </c>
      <c r="N67" s="34"/>
      <c r="O67" s="31">
        <v>1</v>
      </c>
      <c r="P67" s="32">
        <v>1</v>
      </c>
      <c r="Q67" s="33">
        <v>8</v>
      </c>
      <c r="R67" s="34"/>
      <c r="S67" s="31">
        <v>1</v>
      </c>
      <c r="T67" s="32">
        <v>0</v>
      </c>
      <c r="U67" s="33">
        <v>8</v>
      </c>
      <c r="V67" s="79"/>
      <c r="W67" s="31">
        <v>0</v>
      </c>
      <c r="X67" s="32">
        <v>0</v>
      </c>
      <c r="Y67" s="33">
        <v>0</v>
      </c>
      <c r="Z67" s="34"/>
      <c r="AA67" s="31">
        <f t="shared" ref="AA67:AC72" si="5">IF(C67+G67+K67+O67+S67+W67&lt;1,0,C67+G67+K67+O67+S67+W67)</f>
        <v>4</v>
      </c>
      <c r="AB67" s="32">
        <f t="shared" si="5"/>
        <v>6</v>
      </c>
      <c r="AC67" s="33">
        <f t="shared" si="5"/>
        <v>40</v>
      </c>
    </row>
    <row r="68" spans="1:29" ht="12" customHeight="1" x14ac:dyDescent="0.25">
      <c r="A68" s="35" t="s">
        <v>263</v>
      </c>
      <c r="B68" s="30" t="s">
        <v>284</v>
      </c>
      <c r="C68" s="31">
        <v>1</v>
      </c>
      <c r="D68" s="32">
        <v>0</v>
      </c>
      <c r="E68" s="33">
        <v>8</v>
      </c>
      <c r="F68" s="34"/>
      <c r="G68" s="31">
        <v>2</v>
      </c>
      <c r="H68" s="32">
        <v>0</v>
      </c>
      <c r="I68" s="33">
        <v>8</v>
      </c>
      <c r="J68" s="34"/>
      <c r="K68" s="31">
        <v>1</v>
      </c>
      <c r="L68" s="32">
        <v>0</v>
      </c>
      <c r="M68" s="33">
        <v>8</v>
      </c>
      <c r="N68" s="34"/>
      <c r="O68" s="31">
        <v>2</v>
      </c>
      <c r="P68" s="32">
        <v>3</v>
      </c>
      <c r="Q68" s="33">
        <v>8</v>
      </c>
      <c r="R68" s="34"/>
      <c r="S68" s="31">
        <v>2</v>
      </c>
      <c r="T68" s="32">
        <v>0</v>
      </c>
      <c r="U68" s="33">
        <v>8</v>
      </c>
      <c r="V68" s="79"/>
      <c r="W68" s="31">
        <v>0</v>
      </c>
      <c r="X68" s="32">
        <v>0</v>
      </c>
      <c r="Y68" s="33">
        <v>0</v>
      </c>
      <c r="Z68" s="34"/>
      <c r="AA68" s="31">
        <f t="shared" si="5"/>
        <v>8</v>
      </c>
      <c r="AB68" s="32">
        <f t="shared" si="5"/>
        <v>3</v>
      </c>
      <c r="AC68" s="33">
        <f t="shared" si="5"/>
        <v>40</v>
      </c>
    </row>
    <row r="69" spans="1:29" ht="12" customHeight="1" x14ac:dyDescent="0.25">
      <c r="A69" s="35" t="s">
        <v>228</v>
      </c>
      <c r="B69" s="30" t="s">
        <v>285</v>
      </c>
      <c r="C69" s="31">
        <v>1</v>
      </c>
      <c r="D69" s="32">
        <v>4</v>
      </c>
      <c r="E69" s="33">
        <v>8</v>
      </c>
      <c r="F69" s="34"/>
      <c r="G69" s="31">
        <v>2</v>
      </c>
      <c r="H69" s="32">
        <v>1</v>
      </c>
      <c r="I69" s="33">
        <v>8</v>
      </c>
      <c r="J69" s="34"/>
      <c r="K69" s="31">
        <v>2</v>
      </c>
      <c r="L69" s="32">
        <v>4</v>
      </c>
      <c r="M69" s="33">
        <v>8</v>
      </c>
      <c r="N69" s="34"/>
      <c r="O69" s="31">
        <v>2</v>
      </c>
      <c r="P69" s="32">
        <v>2</v>
      </c>
      <c r="Q69" s="33">
        <v>8</v>
      </c>
      <c r="R69" s="34"/>
      <c r="S69" s="31">
        <v>2</v>
      </c>
      <c r="T69" s="32">
        <v>3</v>
      </c>
      <c r="U69" s="33">
        <v>8</v>
      </c>
      <c r="V69" s="79"/>
      <c r="W69" s="31">
        <v>0</v>
      </c>
      <c r="X69" s="32">
        <v>0</v>
      </c>
      <c r="Y69" s="33">
        <v>0</v>
      </c>
      <c r="Z69" s="34"/>
      <c r="AA69" s="31">
        <f t="shared" si="5"/>
        <v>9</v>
      </c>
      <c r="AB69" s="32">
        <f t="shared" si="5"/>
        <v>14</v>
      </c>
      <c r="AC69" s="33">
        <f t="shared" si="5"/>
        <v>40</v>
      </c>
    </row>
    <row r="70" spans="1:29" ht="12" customHeight="1" x14ac:dyDescent="0.25">
      <c r="A70" s="35" t="s">
        <v>228</v>
      </c>
      <c r="B70" s="30" t="s">
        <v>286</v>
      </c>
      <c r="C70" s="31">
        <v>4</v>
      </c>
      <c r="D70" s="32">
        <v>2</v>
      </c>
      <c r="E70" s="33">
        <v>8</v>
      </c>
      <c r="F70" s="34"/>
      <c r="G70" s="31">
        <v>2</v>
      </c>
      <c r="H70" s="32">
        <v>1</v>
      </c>
      <c r="I70" s="33">
        <v>8</v>
      </c>
      <c r="J70" s="34"/>
      <c r="K70" s="31">
        <v>4</v>
      </c>
      <c r="L70" s="32">
        <v>1</v>
      </c>
      <c r="M70" s="33">
        <v>8</v>
      </c>
      <c r="N70" s="34"/>
      <c r="O70" s="31">
        <v>3</v>
      </c>
      <c r="P70" s="32">
        <v>3</v>
      </c>
      <c r="Q70" s="33">
        <v>8</v>
      </c>
      <c r="R70" s="34"/>
      <c r="S70" s="31">
        <v>2</v>
      </c>
      <c r="T70" s="32">
        <v>3</v>
      </c>
      <c r="U70" s="33">
        <v>8</v>
      </c>
      <c r="V70" s="79"/>
      <c r="W70" s="31">
        <v>0</v>
      </c>
      <c r="X70" s="32">
        <v>0</v>
      </c>
      <c r="Y70" s="33">
        <v>0</v>
      </c>
      <c r="Z70" s="34"/>
      <c r="AA70" s="31">
        <f t="shared" si="5"/>
        <v>15</v>
      </c>
      <c r="AB70" s="32">
        <f t="shared" si="5"/>
        <v>10</v>
      </c>
      <c r="AC70" s="33">
        <f t="shared" si="5"/>
        <v>40</v>
      </c>
    </row>
    <row r="71" spans="1:29" ht="12" customHeight="1" x14ac:dyDescent="0.25">
      <c r="A71" s="35" t="s">
        <v>228</v>
      </c>
      <c r="B71" s="30" t="s">
        <v>287</v>
      </c>
      <c r="C71" s="31">
        <v>2</v>
      </c>
      <c r="D71" s="32">
        <v>3</v>
      </c>
      <c r="E71" s="33">
        <v>8</v>
      </c>
      <c r="F71" s="36" t="str">
        <f>IF(SUM(E67:E74)=40," ",SUM(E67:E74)-40)</f>
        <v xml:space="preserve"> </v>
      </c>
      <c r="G71" s="31">
        <v>2</v>
      </c>
      <c r="H71" s="32">
        <v>4</v>
      </c>
      <c r="I71" s="33">
        <v>8</v>
      </c>
      <c r="J71" s="36" t="str">
        <f>IF(SUM(I67:I74)=40," ",SUM(I67:I74)-40)</f>
        <v xml:space="preserve"> </v>
      </c>
      <c r="K71" s="31">
        <v>1</v>
      </c>
      <c r="L71" s="32">
        <v>3</v>
      </c>
      <c r="M71" s="33">
        <v>8</v>
      </c>
      <c r="N71" s="36" t="str">
        <f>IF(SUM(M67:M74)=40," ",SUM(M67:M74)-40)</f>
        <v xml:space="preserve"> </v>
      </c>
      <c r="O71" s="31">
        <v>2</v>
      </c>
      <c r="P71" s="32">
        <v>2</v>
      </c>
      <c r="Q71" s="33">
        <v>8</v>
      </c>
      <c r="R71" s="36" t="str">
        <f>IF(SUM(Q67:Q74)=40," ",SUM(Q67:Q74)-40)</f>
        <v xml:space="preserve"> </v>
      </c>
      <c r="S71" s="31">
        <v>4</v>
      </c>
      <c r="T71" s="32">
        <v>4</v>
      </c>
      <c r="U71" s="33">
        <v>8</v>
      </c>
      <c r="V71" s="36" t="str">
        <f>IF(SUM(U67:U74)=40," ",SUM(U67:U74)-40)</f>
        <v xml:space="preserve"> </v>
      </c>
      <c r="W71" s="31">
        <v>0</v>
      </c>
      <c r="X71" s="32">
        <v>0</v>
      </c>
      <c r="Y71" s="33">
        <v>0</v>
      </c>
      <c r="Z71" s="36">
        <f>IF(SUM(Y67:Y74)=40," ",SUM(Y67:Y74)-40)</f>
        <v>-40</v>
      </c>
      <c r="AA71" s="31">
        <f t="shared" si="5"/>
        <v>11</v>
      </c>
      <c r="AB71" s="32">
        <f t="shared" si="5"/>
        <v>16</v>
      </c>
      <c r="AC71" s="33">
        <f t="shared" si="5"/>
        <v>40</v>
      </c>
    </row>
    <row r="72" spans="1:29" ht="12" customHeight="1" x14ac:dyDescent="0.25">
      <c r="A72" s="35" t="s">
        <v>228</v>
      </c>
      <c r="B72" s="30" t="s">
        <v>288</v>
      </c>
      <c r="C72" s="31">
        <v>0</v>
      </c>
      <c r="D72" s="32">
        <v>0</v>
      </c>
      <c r="E72" s="33">
        <v>0</v>
      </c>
      <c r="F72" s="34"/>
      <c r="G72" s="31">
        <v>0</v>
      </c>
      <c r="H72" s="32">
        <v>0</v>
      </c>
      <c r="I72" s="33">
        <v>0</v>
      </c>
      <c r="J72" s="34"/>
      <c r="K72" s="31">
        <v>0</v>
      </c>
      <c r="L72" s="32">
        <v>0</v>
      </c>
      <c r="M72" s="33">
        <v>0</v>
      </c>
      <c r="N72" s="34"/>
      <c r="O72" s="31">
        <v>0</v>
      </c>
      <c r="P72" s="32">
        <v>0</v>
      </c>
      <c r="Q72" s="33">
        <v>0</v>
      </c>
      <c r="R72" s="34"/>
      <c r="S72" s="31">
        <v>0</v>
      </c>
      <c r="T72" s="32">
        <v>0</v>
      </c>
      <c r="U72" s="33">
        <v>0</v>
      </c>
      <c r="V72" s="34"/>
      <c r="W72" s="31">
        <v>0</v>
      </c>
      <c r="X72" s="32">
        <v>0</v>
      </c>
      <c r="Y72" s="33">
        <v>0</v>
      </c>
      <c r="Z72" s="34"/>
      <c r="AA72" s="31">
        <f t="shared" si="5"/>
        <v>0</v>
      </c>
      <c r="AB72" s="32">
        <f t="shared" si="5"/>
        <v>0</v>
      </c>
      <c r="AC72" s="33">
        <f t="shared" si="5"/>
        <v>0</v>
      </c>
    </row>
    <row r="73" spans="1:29" ht="12" customHeight="1" x14ac:dyDescent="0.25">
      <c r="A73" s="35"/>
      <c r="B73" s="30"/>
      <c r="C73" s="31"/>
      <c r="D73" s="32"/>
      <c r="E73" s="33"/>
      <c r="F73" s="37">
        <f>F74</f>
        <v>538</v>
      </c>
      <c r="G73" s="31"/>
      <c r="H73" s="32"/>
      <c r="I73" s="33"/>
      <c r="J73" s="37">
        <f>F73+J74</f>
        <v>1061</v>
      </c>
      <c r="K73" s="31"/>
      <c r="L73" s="32"/>
      <c r="M73" s="33"/>
      <c r="N73" s="37">
        <f>J73+N74</f>
        <v>1602</v>
      </c>
      <c r="O73" s="31"/>
      <c r="P73" s="32"/>
      <c r="Q73" s="33"/>
      <c r="R73" s="37">
        <f>N73+R74</f>
        <v>2147</v>
      </c>
      <c r="S73" s="31"/>
      <c r="T73" s="32"/>
      <c r="U73" s="33"/>
      <c r="V73" s="37">
        <f>R73+V74</f>
        <v>2709</v>
      </c>
      <c r="W73" s="31">
        <v>0</v>
      </c>
      <c r="X73" s="32">
        <v>0</v>
      </c>
      <c r="Y73" s="33">
        <v>0</v>
      </c>
      <c r="Z73" s="37">
        <f>V73+Z74</f>
        <v>2709</v>
      </c>
      <c r="AA73" s="31"/>
      <c r="AB73" s="32"/>
      <c r="AC73" s="33"/>
    </row>
    <row r="74" spans="1:29" ht="12" customHeight="1" x14ac:dyDescent="0.25">
      <c r="A74" s="38"/>
      <c r="B74" s="39"/>
      <c r="C74" s="40"/>
      <c r="D74" s="41"/>
      <c r="E74" s="42"/>
      <c r="F74" s="43">
        <f>SUM(C75:F75)</f>
        <v>538</v>
      </c>
      <c r="G74" s="40"/>
      <c r="H74" s="41"/>
      <c r="I74" s="42"/>
      <c r="J74" s="43">
        <f>SUM(G75:J75)</f>
        <v>523</v>
      </c>
      <c r="K74" s="40"/>
      <c r="L74" s="41"/>
      <c r="M74" s="42"/>
      <c r="N74" s="43">
        <f>SUM(K75:N75)</f>
        <v>541</v>
      </c>
      <c r="O74" s="40"/>
      <c r="P74" s="41"/>
      <c r="Q74" s="42"/>
      <c r="R74" s="43">
        <f>SUM(O75:R75)</f>
        <v>545</v>
      </c>
      <c r="S74" s="40"/>
      <c r="T74" s="41"/>
      <c r="U74" s="42"/>
      <c r="V74" s="43">
        <f>SUM(S75:V75)</f>
        <v>562</v>
      </c>
      <c r="W74" s="40">
        <v>0</v>
      </c>
      <c r="X74" s="41">
        <v>0</v>
      </c>
      <c r="Y74" s="42">
        <v>0</v>
      </c>
      <c r="Z74" s="43">
        <f>SUM(W75:Z75)</f>
        <v>0</v>
      </c>
      <c r="AA74" s="31"/>
      <c r="AB74" s="32"/>
      <c r="AC74" s="33"/>
    </row>
    <row r="75" spans="1:29" ht="15.75" customHeight="1" x14ac:dyDescent="0.25">
      <c r="A75" s="44"/>
      <c r="B75" s="45" t="s">
        <v>18</v>
      </c>
      <c r="C75" s="46">
        <v>130</v>
      </c>
      <c r="D75" s="46">
        <v>146</v>
      </c>
      <c r="E75" s="46">
        <v>115</v>
      </c>
      <c r="F75" s="47">
        <v>147</v>
      </c>
      <c r="G75" s="48">
        <v>101</v>
      </c>
      <c r="H75" s="46">
        <v>150</v>
      </c>
      <c r="I75" s="46">
        <v>166</v>
      </c>
      <c r="J75" s="47">
        <v>106</v>
      </c>
      <c r="K75" s="48">
        <v>154</v>
      </c>
      <c r="L75" s="46">
        <v>125</v>
      </c>
      <c r="M75" s="46">
        <v>155</v>
      </c>
      <c r="N75" s="47">
        <v>107</v>
      </c>
      <c r="O75" s="48">
        <v>111</v>
      </c>
      <c r="P75" s="46">
        <v>167</v>
      </c>
      <c r="Q75" s="46">
        <v>124</v>
      </c>
      <c r="R75" s="47">
        <v>143</v>
      </c>
      <c r="S75" s="48">
        <v>156</v>
      </c>
      <c r="T75" s="46">
        <v>156</v>
      </c>
      <c r="U75" s="46">
        <v>138</v>
      </c>
      <c r="V75" s="47">
        <v>112</v>
      </c>
      <c r="W75" s="48"/>
      <c r="X75" s="46"/>
      <c r="Y75" s="46"/>
      <c r="Z75" s="47"/>
      <c r="AA75" s="393">
        <f>IF(SUM(C75:Z75)&lt;1," ",SUM(C75:Z75))</f>
        <v>2709</v>
      </c>
      <c r="AB75" s="394"/>
      <c r="AC75" s="395"/>
    </row>
    <row r="76" spans="1:29" ht="15.75" customHeight="1" x14ac:dyDescent="0.25">
      <c r="A76" s="80"/>
      <c r="B76" s="74" t="s">
        <v>19</v>
      </c>
      <c r="C76" s="52">
        <v>1</v>
      </c>
      <c r="D76" s="52">
        <v>2</v>
      </c>
      <c r="E76" s="52">
        <v>3</v>
      </c>
      <c r="F76" s="53">
        <v>4</v>
      </c>
      <c r="G76" s="54">
        <v>5</v>
      </c>
      <c r="H76" s="52">
        <v>6</v>
      </c>
      <c r="I76" s="52">
        <v>7</v>
      </c>
      <c r="J76" s="53">
        <v>8</v>
      </c>
      <c r="K76" s="54">
        <v>9</v>
      </c>
      <c r="L76" s="55">
        <v>10</v>
      </c>
      <c r="M76" s="55">
        <v>11</v>
      </c>
      <c r="N76" s="56">
        <v>12</v>
      </c>
      <c r="O76" s="54">
        <v>13</v>
      </c>
      <c r="P76" s="55">
        <v>14</v>
      </c>
      <c r="Q76" s="55">
        <v>15</v>
      </c>
      <c r="R76" s="56">
        <v>16</v>
      </c>
      <c r="S76" s="54">
        <v>17</v>
      </c>
      <c r="T76" s="55">
        <v>18</v>
      </c>
      <c r="U76" s="55">
        <v>19</v>
      </c>
      <c r="V76" s="56">
        <v>20</v>
      </c>
      <c r="W76" s="54">
        <v>21</v>
      </c>
      <c r="X76" s="55">
        <v>22</v>
      </c>
      <c r="Y76" s="55">
        <v>23</v>
      </c>
      <c r="Z76" s="56">
        <v>24</v>
      </c>
      <c r="AA76" s="396"/>
      <c r="AB76" s="397"/>
      <c r="AC76" s="398"/>
    </row>
    <row r="77" spans="1:29" ht="13.5" hidden="1" customHeight="1" x14ac:dyDescent="0.25">
      <c r="A77" s="57"/>
      <c r="B77" s="58"/>
      <c r="C77" s="59"/>
      <c r="D77" s="59"/>
      <c r="E77" s="59"/>
      <c r="F77" s="60"/>
      <c r="G77" s="58"/>
      <c r="H77" s="59"/>
      <c r="I77" s="59"/>
      <c r="J77" s="60"/>
      <c r="K77" s="58"/>
      <c r="L77" s="61"/>
      <c r="M77" s="61"/>
      <c r="N77" s="62"/>
      <c r="O77" s="58"/>
      <c r="P77" s="61"/>
      <c r="Q77" s="61"/>
      <c r="R77" s="62"/>
      <c r="S77" s="58"/>
      <c r="T77" s="61"/>
      <c r="U77" s="61"/>
      <c r="V77" s="62"/>
      <c r="W77" s="58"/>
      <c r="X77" s="61"/>
      <c r="Y77" s="61"/>
      <c r="Z77" s="61"/>
      <c r="AA77" s="61"/>
      <c r="AB77" s="61"/>
      <c r="AC77" s="62"/>
    </row>
    <row r="78" spans="1:29" ht="17.100000000000001" customHeight="1" x14ac:dyDescent="0.3">
      <c r="A78" s="63"/>
      <c r="B78" s="64" t="s">
        <v>245</v>
      </c>
      <c r="C78" s="65"/>
      <c r="D78" s="66"/>
      <c r="E78" s="66"/>
      <c r="F78" s="67"/>
      <c r="G78" s="68"/>
      <c r="H78" s="66"/>
      <c r="I78" s="66"/>
      <c r="J78" s="67"/>
      <c r="K78" s="68"/>
      <c r="L78" s="69"/>
      <c r="M78" s="69"/>
      <c r="N78" s="70"/>
      <c r="O78" s="68"/>
      <c r="P78" s="69"/>
      <c r="Q78" s="69"/>
      <c r="R78" s="70"/>
      <c r="S78" s="68"/>
      <c r="T78" s="69"/>
      <c r="U78" s="69"/>
      <c r="V78" s="70"/>
      <c r="W78" s="68"/>
      <c r="X78" s="69"/>
      <c r="Y78" s="69"/>
      <c r="Z78" s="70"/>
      <c r="AA78" s="399"/>
      <c r="AB78" s="400"/>
      <c r="AC78" s="401"/>
    </row>
    <row r="79" spans="1:29" ht="12" customHeight="1" x14ac:dyDescent="0.25">
      <c r="A79" s="35" t="s">
        <v>263</v>
      </c>
      <c r="B79" s="72" t="s">
        <v>289</v>
      </c>
      <c r="C79" s="31">
        <v>3</v>
      </c>
      <c r="D79" s="32">
        <v>3</v>
      </c>
      <c r="E79" s="33">
        <v>8</v>
      </c>
      <c r="F79" s="34"/>
      <c r="G79" s="31">
        <v>1</v>
      </c>
      <c r="H79" s="32">
        <v>5</v>
      </c>
      <c r="I79" s="33">
        <v>8</v>
      </c>
      <c r="J79" s="34"/>
      <c r="K79" s="31">
        <v>1</v>
      </c>
      <c r="L79" s="32">
        <v>4</v>
      </c>
      <c r="M79" s="33">
        <v>8</v>
      </c>
      <c r="N79" s="34"/>
      <c r="O79" s="31">
        <v>1</v>
      </c>
      <c r="P79" s="32">
        <v>1</v>
      </c>
      <c r="Q79" s="33">
        <v>8</v>
      </c>
      <c r="R79" s="34"/>
      <c r="S79" s="31">
        <v>0</v>
      </c>
      <c r="T79" s="32">
        <v>4</v>
      </c>
      <c r="U79" s="33">
        <v>8</v>
      </c>
      <c r="V79" s="79"/>
      <c r="W79" s="31">
        <v>0</v>
      </c>
      <c r="X79" s="32">
        <v>0</v>
      </c>
      <c r="Y79" s="33">
        <v>0</v>
      </c>
      <c r="Z79" s="34"/>
      <c r="AA79" s="31">
        <f t="shared" ref="AA79:AC86" si="6">IF(C79+G79+K79+O79+S79+W79&lt;1,0,C79+G79+K79+O79+S79+W79)</f>
        <v>6</v>
      </c>
      <c r="AB79" s="32">
        <f t="shared" si="6"/>
        <v>17</v>
      </c>
      <c r="AC79" s="33">
        <f t="shared" si="6"/>
        <v>40</v>
      </c>
    </row>
    <row r="80" spans="1:29" ht="12" customHeight="1" x14ac:dyDescent="0.25">
      <c r="A80" s="35" t="s">
        <v>263</v>
      </c>
      <c r="B80" s="72" t="s">
        <v>290</v>
      </c>
      <c r="C80" s="31">
        <v>1</v>
      </c>
      <c r="D80" s="32">
        <v>2</v>
      </c>
      <c r="E80" s="33">
        <v>8</v>
      </c>
      <c r="F80" s="34"/>
      <c r="G80" s="31">
        <v>0</v>
      </c>
      <c r="H80" s="32">
        <v>0</v>
      </c>
      <c r="I80" s="33">
        <v>0</v>
      </c>
      <c r="J80" s="34"/>
      <c r="K80" s="31">
        <v>0</v>
      </c>
      <c r="L80" s="32">
        <v>0</v>
      </c>
      <c r="M80" s="33">
        <v>0</v>
      </c>
      <c r="N80" s="34"/>
      <c r="O80" s="31">
        <v>1</v>
      </c>
      <c r="P80" s="32">
        <v>3</v>
      </c>
      <c r="Q80" s="33">
        <v>8</v>
      </c>
      <c r="R80" s="34"/>
      <c r="S80" s="31">
        <v>2</v>
      </c>
      <c r="T80" s="32">
        <v>0</v>
      </c>
      <c r="U80" s="33">
        <v>4</v>
      </c>
      <c r="V80" s="79"/>
      <c r="W80" s="31">
        <v>0</v>
      </c>
      <c r="X80" s="32">
        <v>0</v>
      </c>
      <c r="Y80" s="33">
        <v>0</v>
      </c>
      <c r="Z80" s="34"/>
      <c r="AA80" s="31">
        <f t="shared" si="6"/>
        <v>4</v>
      </c>
      <c r="AB80" s="32">
        <f t="shared" si="6"/>
        <v>5</v>
      </c>
      <c r="AC80" s="33">
        <f t="shared" si="6"/>
        <v>20</v>
      </c>
    </row>
    <row r="81" spans="1:29" ht="12" customHeight="1" x14ac:dyDescent="0.25">
      <c r="A81" s="35" t="s">
        <v>228</v>
      </c>
      <c r="B81" s="30" t="s">
        <v>291</v>
      </c>
      <c r="C81" s="31">
        <v>0</v>
      </c>
      <c r="D81" s="32">
        <v>0</v>
      </c>
      <c r="E81" s="33">
        <v>0</v>
      </c>
      <c r="F81" s="34"/>
      <c r="G81" s="31">
        <v>2</v>
      </c>
      <c r="H81" s="32">
        <v>1</v>
      </c>
      <c r="I81" s="33">
        <v>8</v>
      </c>
      <c r="J81" s="34"/>
      <c r="K81" s="31">
        <v>0</v>
      </c>
      <c r="L81" s="32">
        <v>3</v>
      </c>
      <c r="M81" s="33">
        <v>8</v>
      </c>
      <c r="N81" s="34"/>
      <c r="O81" s="31">
        <v>0</v>
      </c>
      <c r="P81" s="32">
        <v>0</v>
      </c>
      <c r="Q81" s="33">
        <v>0</v>
      </c>
      <c r="R81" s="34"/>
      <c r="S81" s="31">
        <v>0</v>
      </c>
      <c r="T81" s="32">
        <v>0</v>
      </c>
      <c r="U81" s="33">
        <v>4</v>
      </c>
      <c r="V81" s="79"/>
      <c r="W81" s="31">
        <v>0</v>
      </c>
      <c r="X81" s="32">
        <v>0</v>
      </c>
      <c r="Y81" s="33">
        <v>0</v>
      </c>
      <c r="Z81" s="34"/>
      <c r="AA81" s="31">
        <f t="shared" si="6"/>
        <v>2</v>
      </c>
      <c r="AB81" s="32">
        <f t="shared" si="6"/>
        <v>4</v>
      </c>
      <c r="AC81" s="33">
        <f t="shared" si="6"/>
        <v>20</v>
      </c>
    </row>
    <row r="82" spans="1:29" ht="12" customHeight="1" x14ac:dyDescent="0.25">
      <c r="A82" s="35" t="s">
        <v>228</v>
      </c>
      <c r="B82" s="30" t="s">
        <v>292</v>
      </c>
      <c r="C82" s="31">
        <v>1</v>
      </c>
      <c r="D82" s="32">
        <v>4</v>
      </c>
      <c r="E82" s="33">
        <v>8</v>
      </c>
      <c r="F82" s="34"/>
      <c r="G82" s="31">
        <v>0</v>
      </c>
      <c r="H82" s="32">
        <v>0</v>
      </c>
      <c r="I82" s="33">
        <v>0</v>
      </c>
      <c r="J82" s="34"/>
      <c r="K82" s="31">
        <v>0</v>
      </c>
      <c r="L82" s="32">
        <v>0</v>
      </c>
      <c r="M82" s="33">
        <v>0</v>
      </c>
      <c r="N82" s="34"/>
      <c r="O82" s="31">
        <v>0</v>
      </c>
      <c r="P82" s="32">
        <v>0</v>
      </c>
      <c r="Q82" s="33">
        <v>8</v>
      </c>
      <c r="R82" s="34"/>
      <c r="S82" s="31">
        <v>0</v>
      </c>
      <c r="T82" s="32">
        <v>1</v>
      </c>
      <c r="U82" s="33">
        <v>4</v>
      </c>
      <c r="V82" s="79"/>
      <c r="W82" s="31">
        <v>0</v>
      </c>
      <c r="X82" s="32">
        <v>0</v>
      </c>
      <c r="Y82" s="33">
        <v>0</v>
      </c>
      <c r="Z82" s="34"/>
      <c r="AA82" s="31">
        <f t="shared" si="6"/>
        <v>1</v>
      </c>
      <c r="AB82" s="32">
        <f t="shared" si="6"/>
        <v>5</v>
      </c>
      <c r="AC82" s="33">
        <f t="shared" si="6"/>
        <v>20</v>
      </c>
    </row>
    <row r="83" spans="1:29" ht="12" customHeight="1" x14ac:dyDescent="0.25">
      <c r="A83" s="35" t="s">
        <v>228</v>
      </c>
      <c r="B83" s="30" t="s">
        <v>293</v>
      </c>
      <c r="C83" s="31">
        <v>1</v>
      </c>
      <c r="D83" s="32">
        <v>1</v>
      </c>
      <c r="E83" s="33">
        <v>8</v>
      </c>
      <c r="F83" s="36" t="str">
        <f>IF(SUM(E79:E86)=40," ",SUM(E79:E86)-40)</f>
        <v xml:space="preserve"> </v>
      </c>
      <c r="G83" s="31">
        <v>4</v>
      </c>
      <c r="H83" s="32">
        <v>0</v>
      </c>
      <c r="I83" s="33">
        <v>8</v>
      </c>
      <c r="J83" s="36" t="str">
        <f>IF(SUM(I79:I86)=40," ",SUM(I79:I86)-40)</f>
        <v xml:space="preserve"> </v>
      </c>
      <c r="K83" s="31">
        <v>1</v>
      </c>
      <c r="L83" s="32">
        <v>1</v>
      </c>
      <c r="M83" s="33">
        <v>8</v>
      </c>
      <c r="N83" s="36" t="str">
        <f>IF(SUM(M79:M86)=40," ",SUM(M79:M86)-40)</f>
        <v xml:space="preserve"> </v>
      </c>
      <c r="O83" s="31">
        <v>2</v>
      </c>
      <c r="P83" s="32">
        <v>3</v>
      </c>
      <c r="Q83" s="33">
        <v>8</v>
      </c>
      <c r="R83" s="36" t="str">
        <f>IF(SUM(Q79:Q86)=40," ",SUM(Q79:Q86)-40)</f>
        <v xml:space="preserve"> </v>
      </c>
      <c r="S83" s="31">
        <v>0</v>
      </c>
      <c r="T83" s="32">
        <v>1</v>
      </c>
      <c r="U83" s="33">
        <v>4</v>
      </c>
      <c r="V83" s="36" t="str">
        <f>IF(SUM(U79:U86)=40," ",SUM(U79:U86)-40)</f>
        <v xml:space="preserve"> </v>
      </c>
      <c r="W83" s="31">
        <v>0</v>
      </c>
      <c r="X83" s="32">
        <v>0</v>
      </c>
      <c r="Y83" s="33">
        <v>0</v>
      </c>
      <c r="Z83" s="36">
        <f>IF(SUM(Y79:Y86)=40," ",SUM(Y79:Y86)-40)</f>
        <v>-40</v>
      </c>
      <c r="AA83" s="31">
        <f t="shared" si="6"/>
        <v>8</v>
      </c>
      <c r="AB83" s="32">
        <f t="shared" si="6"/>
        <v>6</v>
      </c>
      <c r="AC83" s="33">
        <f t="shared" si="6"/>
        <v>36</v>
      </c>
    </row>
    <row r="84" spans="1:29" ht="12" customHeight="1" x14ac:dyDescent="0.25">
      <c r="A84" s="35" t="s">
        <v>228</v>
      </c>
      <c r="B84" s="30" t="s">
        <v>294</v>
      </c>
      <c r="C84" s="31">
        <v>5</v>
      </c>
      <c r="D84" s="32">
        <v>0</v>
      </c>
      <c r="E84" s="33">
        <v>8</v>
      </c>
      <c r="F84" s="34"/>
      <c r="G84" s="31">
        <v>3</v>
      </c>
      <c r="H84" s="32">
        <v>4</v>
      </c>
      <c r="I84" s="33">
        <v>8</v>
      </c>
      <c r="J84" s="34"/>
      <c r="K84" s="31">
        <v>2</v>
      </c>
      <c r="L84" s="32">
        <v>0</v>
      </c>
      <c r="M84" s="33">
        <v>8</v>
      </c>
      <c r="N84" s="34"/>
      <c r="O84" s="31">
        <v>5</v>
      </c>
      <c r="P84" s="32">
        <v>0</v>
      </c>
      <c r="Q84" s="33">
        <v>8</v>
      </c>
      <c r="R84" s="34"/>
      <c r="S84" s="31">
        <v>1</v>
      </c>
      <c r="T84" s="32">
        <v>2</v>
      </c>
      <c r="U84" s="33">
        <v>8</v>
      </c>
      <c r="V84" s="34"/>
      <c r="W84" s="31">
        <v>0</v>
      </c>
      <c r="X84" s="32">
        <v>0</v>
      </c>
      <c r="Y84" s="33">
        <v>0</v>
      </c>
      <c r="Z84" s="34"/>
      <c r="AA84" s="31">
        <f t="shared" si="6"/>
        <v>16</v>
      </c>
      <c r="AB84" s="32">
        <f t="shared" si="6"/>
        <v>6</v>
      </c>
      <c r="AC84" s="33">
        <f t="shared" si="6"/>
        <v>40</v>
      </c>
    </row>
    <row r="85" spans="1:29" ht="12" customHeight="1" x14ac:dyDescent="0.25">
      <c r="A85" s="35" t="s">
        <v>263</v>
      </c>
      <c r="B85" s="30" t="s">
        <v>295</v>
      </c>
      <c r="C85" s="31">
        <v>0</v>
      </c>
      <c r="D85" s="32">
        <v>0</v>
      </c>
      <c r="E85" s="33">
        <v>0</v>
      </c>
      <c r="F85" s="37">
        <f>F86</f>
        <v>563</v>
      </c>
      <c r="G85" s="31">
        <v>1</v>
      </c>
      <c r="H85" s="32">
        <v>0</v>
      </c>
      <c r="I85" s="33">
        <v>8</v>
      </c>
      <c r="J85" s="37">
        <f>F85+J86</f>
        <v>1172</v>
      </c>
      <c r="K85" s="31">
        <v>0</v>
      </c>
      <c r="L85" s="32">
        <v>0</v>
      </c>
      <c r="M85" s="33">
        <v>0</v>
      </c>
      <c r="N85" s="37">
        <f>J85+N86</f>
        <v>1603</v>
      </c>
      <c r="O85" s="31">
        <v>0</v>
      </c>
      <c r="P85" s="32">
        <v>0</v>
      </c>
      <c r="Q85" s="33">
        <v>0</v>
      </c>
      <c r="R85" s="37">
        <f>N85+R86</f>
        <v>2098</v>
      </c>
      <c r="S85" s="31">
        <v>1</v>
      </c>
      <c r="T85" s="32">
        <v>1</v>
      </c>
      <c r="U85" s="33">
        <v>4</v>
      </c>
      <c r="V85" s="37">
        <f>R85+V86</f>
        <v>2580</v>
      </c>
      <c r="W85" s="31">
        <v>0</v>
      </c>
      <c r="X85" s="32">
        <v>0</v>
      </c>
      <c r="Y85" s="33">
        <v>0</v>
      </c>
      <c r="Z85" s="37">
        <f>V85+Z86</f>
        <v>2580</v>
      </c>
      <c r="AA85" s="31">
        <f t="shared" si="6"/>
        <v>2</v>
      </c>
      <c r="AB85" s="32">
        <f t="shared" si="6"/>
        <v>1</v>
      </c>
      <c r="AC85" s="33">
        <f t="shared" si="6"/>
        <v>12</v>
      </c>
    </row>
    <row r="86" spans="1:29" ht="12" customHeight="1" x14ac:dyDescent="0.25">
      <c r="A86" s="38" t="s">
        <v>263</v>
      </c>
      <c r="B86" s="39" t="s">
        <v>296</v>
      </c>
      <c r="C86" s="40">
        <v>0</v>
      </c>
      <c r="D86" s="41">
        <v>0</v>
      </c>
      <c r="E86" s="42">
        <v>0</v>
      </c>
      <c r="F86" s="43">
        <f>SUM(C87:F87)</f>
        <v>563</v>
      </c>
      <c r="G86" s="40">
        <v>0</v>
      </c>
      <c r="H86" s="41">
        <v>0</v>
      </c>
      <c r="I86" s="42">
        <v>0</v>
      </c>
      <c r="J86" s="43">
        <f>SUM(G87:J87)</f>
        <v>609</v>
      </c>
      <c r="K86" s="40">
        <v>0</v>
      </c>
      <c r="L86" s="41">
        <v>0</v>
      </c>
      <c r="M86" s="42">
        <v>8</v>
      </c>
      <c r="N86" s="43">
        <f>SUM(K87:N87)</f>
        <v>431</v>
      </c>
      <c r="O86" s="40">
        <v>0</v>
      </c>
      <c r="P86" s="41">
        <v>0</v>
      </c>
      <c r="Q86" s="42">
        <v>0</v>
      </c>
      <c r="R86" s="43">
        <f>SUM(O87:R87)</f>
        <v>495</v>
      </c>
      <c r="S86" s="40">
        <v>1</v>
      </c>
      <c r="T86" s="41">
        <v>0</v>
      </c>
      <c r="U86" s="42">
        <v>4</v>
      </c>
      <c r="V86" s="43">
        <f>SUM(S87:V87)</f>
        <v>482</v>
      </c>
      <c r="W86" s="40">
        <v>0</v>
      </c>
      <c r="X86" s="41">
        <v>0</v>
      </c>
      <c r="Y86" s="42">
        <v>0</v>
      </c>
      <c r="Z86" s="43">
        <f>SUM(W87:Z87)</f>
        <v>0</v>
      </c>
      <c r="AA86" s="31">
        <f t="shared" si="6"/>
        <v>1</v>
      </c>
      <c r="AB86" s="32">
        <f t="shared" si="6"/>
        <v>0</v>
      </c>
      <c r="AC86" s="33">
        <f t="shared" si="6"/>
        <v>12</v>
      </c>
    </row>
    <row r="87" spans="1:29" ht="15.75" customHeight="1" x14ac:dyDescent="0.25">
      <c r="A87" s="44"/>
      <c r="B87" s="45" t="s">
        <v>18</v>
      </c>
      <c r="C87" s="46">
        <v>138</v>
      </c>
      <c r="D87" s="46">
        <v>140</v>
      </c>
      <c r="E87" s="46">
        <v>142</v>
      </c>
      <c r="F87" s="47">
        <v>143</v>
      </c>
      <c r="G87" s="48">
        <v>150</v>
      </c>
      <c r="H87" s="46">
        <v>166</v>
      </c>
      <c r="I87" s="46">
        <v>113</v>
      </c>
      <c r="J87" s="47">
        <v>180</v>
      </c>
      <c r="K87" s="48">
        <v>84</v>
      </c>
      <c r="L87" s="46">
        <v>122</v>
      </c>
      <c r="M87" s="46">
        <v>106</v>
      </c>
      <c r="N87" s="47">
        <v>119</v>
      </c>
      <c r="O87" s="48">
        <v>104</v>
      </c>
      <c r="P87" s="46">
        <v>180</v>
      </c>
      <c r="Q87" s="46">
        <v>110</v>
      </c>
      <c r="R87" s="47">
        <v>101</v>
      </c>
      <c r="S87" s="48">
        <v>146</v>
      </c>
      <c r="T87" s="46">
        <v>107</v>
      </c>
      <c r="U87" s="46">
        <v>94</v>
      </c>
      <c r="V87" s="47">
        <v>135</v>
      </c>
      <c r="W87" s="48"/>
      <c r="X87" s="46"/>
      <c r="Y87" s="46"/>
      <c r="Z87" s="47"/>
      <c r="AA87" s="393">
        <f>IF(SUM(C87:Z87)&lt;1," ",SUM(C87:Z87))</f>
        <v>2580</v>
      </c>
      <c r="AB87" s="394"/>
      <c r="AC87" s="395"/>
    </row>
    <row r="88" spans="1:29" ht="15.75" customHeight="1" x14ac:dyDescent="0.25">
      <c r="A88" s="71"/>
      <c r="B88" s="74" t="s">
        <v>19</v>
      </c>
      <c r="C88" s="52">
        <v>1</v>
      </c>
      <c r="D88" s="52">
        <v>2</v>
      </c>
      <c r="E88" s="52">
        <v>3</v>
      </c>
      <c r="F88" s="53">
        <v>4</v>
      </c>
      <c r="G88" s="54">
        <v>5</v>
      </c>
      <c r="H88" s="52">
        <v>6</v>
      </c>
      <c r="I88" s="52">
        <v>1</v>
      </c>
      <c r="J88" s="53">
        <v>2</v>
      </c>
      <c r="K88" s="54">
        <v>8</v>
      </c>
      <c r="L88" s="55">
        <v>10</v>
      </c>
      <c r="M88" s="55">
        <v>11</v>
      </c>
      <c r="N88" s="56">
        <v>12</v>
      </c>
      <c r="O88" s="54">
        <v>13</v>
      </c>
      <c r="P88" s="55">
        <v>14</v>
      </c>
      <c r="Q88" s="55">
        <v>15</v>
      </c>
      <c r="R88" s="56">
        <v>16</v>
      </c>
      <c r="S88" s="54">
        <v>17</v>
      </c>
      <c r="T88" s="55">
        <v>18</v>
      </c>
      <c r="U88" s="55">
        <v>19</v>
      </c>
      <c r="V88" s="56">
        <v>20</v>
      </c>
      <c r="W88" s="54">
        <v>21</v>
      </c>
      <c r="X88" s="55">
        <v>22</v>
      </c>
      <c r="Y88" s="55">
        <v>23</v>
      </c>
      <c r="Z88" s="56">
        <v>24</v>
      </c>
      <c r="AA88" s="396"/>
      <c r="AB88" s="397"/>
      <c r="AC88" s="398"/>
    </row>
    <row r="89" spans="1:29" ht="13.5" hidden="1" customHeight="1" x14ac:dyDescent="0.25">
      <c r="A89" s="57"/>
      <c r="B89" s="58"/>
      <c r="C89" s="59"/>
      <c r="D89" s="59"/>
      <c r="E89" s="59"/>
      <c r="F89" s="60"/>
      <c r="G89" s="58"/>
      <c r="H89" s="59"/>
      <c r="I89" s="59"/>
      <c r="J89" s="60"/>
      <c r="K89" s="58"/>
      <c r="L89" s="61"/>
      <c r="M89" s="61"/>
      <c r="N89" s="62"/>
      <c r="O89" s="58"/>
      <c r="P89" s="61"/>
      <c r="Q89" s="61"/>
      <c r="R89" s="62"/>
      <c r="S89" s="58"/>
      <c r="T89" s="61"/>
      <c r="U89" s="61"/>
      <c r="V89" s="62"/>
      <c r="W89" s="58"/>
      <c r="X89" s="61"/>
      <c r="Y89" s="61"/>
      <c r="Z89" s="61"/>
      <c r="AA89" s="61"/>
      <c r="AB89" s="61"/>
      <c r="AC89" s="62"/>
    </row>
    <row r="90" spans="1:29" ht="17.100000000000001" customHeight="1" x14ac:dyDescent="0.3">
      <c r="A90" s="63"/>
      <c r="B90" s="64" t="s">
        <v>246</v>
      </c>
      <c r="C90" s="65"/>
      <c r="D90" s="66"/>
      <c r="E90" s="66"/>
      <c r="F90" s="67"/>
      <c r="G90" s="68"/>
      <c r="H90" s="66"/>
      <c r="I90" s="66"/>
      <c r="J90" s="67"/>
      <c r="K90" s="68"/>
      <c r="L90" s="69"/>
      <c r="M90" s="69"/>
      <c r="N90" s="70"/>
      <c r="O90" s="68"/>
      <c r="P90" s="69"/>
      <c r="Q90" s="69"/>
      <c r="R90" s="70"/>
      <c r="S90" s="68"/>
      <c r="T90" s="69"/>
      <c r="U90" s="69"/>
      <c r="V90" s="70"/>
      <c r="W90" s="68"/>
      <c r="X90" s="69"/>
      <c r="Y90" s="69"/>
      <c r="Z90" s="70"/>
      <c r="AA90" s="399"/>
      <c r="AB90" s="400"/>
      <c r="AC90" s="401"/>
    </row>
    <row r="91" spans="1:29" ht="12" customHeight="1" x14ac:dyDescent="0.25">
      <c r="A91" s="35" t="s">
        <v>228</v>
      </c>
      <c r="B91" s="30" t="s">
        <v>302</v>
      </c>
      <c r="C91" s="31">
        <v>3</v>
      </c>
      <c r="D91" s="32">
        <v>2</v>
      </c>
      <c r="E91" s="33">
        <v>8</v>
      </c>
      <c r="F91" s="34"/>
      <c r="G91" s="31">
        <v>1</v>
      </c>
      <c r="H91" s="32">
        <v>2</v>
      </c>
      <c r="I91" s="33">
        <v>8</v>
      </c>
      <c r="J91" s="34"/>
      <c r="K91" s="31">
        <v>2</v>
      </c>
      <c r="L91" s="32">
        <v>3</v>
      </c>
      <c r="M91" s="33">
        <v>8</v>
      </c>
      <c r="N91" s="34"/>
      <c r="O91" s="31">
        <v>5</v>
      </c>
      <c r="P91" s="32">
        <v>1</v>
      </c>
      <c r="Q91" s="33">
        <v>8</v>
      </c>
      <c r="R91" s="34"/>
      <c r="S91" s="31">
        <v>4</v>
      </c>
      <c r="T91" s="32">
        <v>1</v>
      </c>
      <c r="U91" s="33">
        <v>8</v>
      </c>
      <c r="V91" s="79"/>
      <c r="W91" s="31">
        <v>0</v>
      </c>
      <c r="X91" s="32">
        <v>0</v>
      </c>
      <c r="Y91" s="33">
        <v>0</v>
      </c>
      <c r="Z91" s="34"/>
      <c r="AA91" s="31">
        <f t="shared" ref="AA91:AC95" si="7">IF(C91+G91+K91+O91+S91+W91&lt;1,0,C91+G91+K91+O91+S91+W91)</f>
        <v>15</v>
      </c>
      <c r="AB91" s="32">
        <f t="shared" si="7"/>
        <v>9</v>
      </c>
      <c r="AC91" s="33">
        <f t="shared" si="7"/>
        <v>40</v>
      </c>
    </row>
    <row r="92" spans="1:29" ht="12" customHeight="1" x14ac:dyDescent="0.25">
      <c r="A92" s="35" t="s">
        <v>228</v>
      </c>
      <c r="B92" s="30" t="s">
        <v>303</v>
      </c>
      <c r="C92" s="31">
        <v>0</v>
      </c>
      <c r="D92" s="32">
        <v>1</v>
      </c>
      <c r="E92" s="33">
        <v>8</v>
      </c>
      <c r="F92" s="34"/>
      <c r="G92" s="31">
        <v>0</v>
      </c>
      <c r="H92" s="32">
        <v>0</v>
      </c>
      <c r="I92" s="33">
        <v>8</v>
      </c>
      <c r="J92" s="34"/>
      <c r="K92" s="31">
        <v>2</v>
      </c>
      <c r="L92" s="32">
        <v>1</v>
      </c>
      <c r="M92" s="33">
        <v>8</v>
      </c>
      <c r="N92" s="34"/>
      <c r="O92" s="31">
        <v>0</v>
      </c>
      <c r="P92" s="32">
        <v>2</v>
      </c>
      <c r="Q92" s="33">
        <v>8</v>
      </c>
      <c r="R92" s="34"/>
      <c r="S92" s="31">
        <v>0</v>
      </c>
      <c r="T92" s="32">
        <v>2</v>
      </c>
      <c r="U92" s="33">
        <v>8</v>
      </c>
      <c r="V92" s="79"/>
      <c r="W92" s="31">
        <v>0</v>
      </c>
      <c r="X92" s="32">
        <v>0</v>
      </c>
      <c r="Y92" s="33">
        <v>0</v>
      </c>
      <c r="Z92" s="34"/>
      <c r="AA92" s="31">
        <f t="shared" si="7"/>
        <v>2</v>
      </c>
      <c r="AB92" s="32">
        <f t="shared" si="7"/>
        <v>6</v>
      </c>
      <c r="AC92" s="33">
        <f t="shared" si="7"/>
        <v>40</v>
      </c>
    </row>
    <row r="93" spans="1:29" ht="12" customHeight="1" x14ac:dyDescent="0.25">
      <c r="A93" s="35" t="s">
        <v>228</v>
      </c>
      <c r="B93" s="30" t="s">
        <v>304</v>
      </c>
      <c r="C93" s="31">
        <v>2</v>
      </c>
      <c r="D93" s="32">
        <v>1</v>
      </c>
      <c r="E93" s="33">
        <v>8</v>
      </c>
      <c r="F93" s="34"/>
      <c r="G93" s="31">
        <v>3</v>
      </c>
      <c r="H93" s="32">
        <v>1</v>
      </c>
      <c r="I93" s="33">
        <v>8</v>
      </c>
      <c r="J93" s="34"/>
      <c r="K93" s="31">
        <v>3</v>
      </c>
      <c r="L93" s="32">
        <v>2</v>
      </c>
      <c r="M93" s="33">
        <v>8</v>
      </c>
      <c r="N93" s="34"/>
      <c r="O93" s="31">
        <v>3</v>
      </c>
      <c r="P93" s="32">
        <v>3</v>
      </c>
      <c r="Q93" s="33">
        <v>8</v>
      </c>
      <c r="R93" s="34"/>
      <c r="S93" s="31">
        <v>3</v>
      </c>
      <c r="T93" s="32">
        <v>2</v>
      </c>
      <c r="U93" s="33">
        <v>8</v>
      </c>
      <c r="V93" s="79"/>
      <c r="W93" s="31">
        <v>0</v>
      </c>
      <c r="X93" s="32">
        <v>0</v>
      </c>
      <c r="Y93" s="33">
        <v>0</v>
      </c>
      <c r="Z93" s="34"/>
      <c r="AA93" s="31">
        <f t="shared" si="7"/>
        <v>14</v>
      </c>
      <c r="AB93" s="32">
        <f t="shared" si="7"/>
        <v>9</v>
      </c>
      <c r="AC93" s="33">
        <f t="shared" si="7"/>
        <v>40</v>
      </c>
    </row>
    <row r="94" spans="1:29" ht="12" customHeight="1" x14ac:dyDescent="0.25">
      <c r="A94" s="35" t="s">
        <v>228</v>
      </c>
      <c r="B94" s="30" t="s">
        <v>305</v>
      </c>
      <c r="C94" s="31">
        <v>2</v>
      </c>
      <c r="D94" s="32">
        <v>2</v>
      </c>
      <c r="E94" s="33">
        <v>8</v>
      </c>
      <c r="F94" s="34"/>
      <c r="G94" s="31">
        <v>3</v>
      </c>
      <c r="H94" s="32">
        <v>1</v>
      </c>
      <c r="I94" s="33">
        <v>8</v>
      </c>
      <c r="J94" s="34"/>
      <c r="K94" s="31">
        <v>3</v>
      </c>
      <c r="L94" s="32">
        <v>2</v>
      </c>
      <c r="M94" s="33">
        <v>8</v>
      </c>
      <c r="N94" s="34"/>
      <c r="O94" s="31">
        <v>1</v>
      </c>
      <c r="P94" s="32">
        <v>2</v>
      </c>
      <c r="Q94" s="33">
        <v>8</v>
      </c>
      <c r="R94" s="34"/>
      <c r="S94" s="31">
        <v>1</v>
      </c>
      <c r="T94" s="32">
        <v>1</v>
      </c>
      <c r="U94" s="33">
        <v>8</v>
      </c>
      <c r="V94" s="79"/>
      <c r="W94" s="31">
        <v>0</v>
      </c>
      <c r="X94" s="32">
        <v>0</v>
      </c>
      <c r="Y94" s="33">
        <v>0</v>
      </c>
      <c r="Z94" s="34"/>
      <c r="AA94" s="31">
        <f t="shared" si="7"/>
        <v>10</v>
      </c>
      <c r="AB94" s="32">
        <f t="shared" si="7"/>
        <v>8</v>
      </c>
      <c r="AC94" s="33">
        <f t="shared" si="7"/>
        <v>40</v>
      </c>
    </row>
    <row r="95" spans="1:29" ht="12" customHeight="1" x14ac:dyDescent="0.25">
      <c r="A95" s="35" t="s">
        <v>228</v>
      </c>
      <c r="B95" s="30" t="s">
        <v>306</v>
      </c>
      <c r="C95" s="31">
        <v>3</v>
      </c>
      <c r="D95" s="32">
        <v>2</v>
      </c>
      <c r="E95" s="33">
        <v>8</v>
      </c>
      <c r="F95" s="36" t="str">
        <f>IF(SUM(E91:E98)=40," ",SUM(E91:E98)-40)</f>
        <v xml:space="preserve"> </v>
      </c>
      <c r="G95" s="31">
        <v>4</v>
      </c>
      <c r="H95" s="32">
        <v>1</v>
      </c>
      <c r="I95" s="33">
        <v>8</v>
      </c>
      <c r="J95" s="36" t="str">
        <f>IF(SUM(I91:I98)=40," ",SUM(I91:I98)-40)</f>
        <v xml:space="preserve"> </v>
      </c>
      <c r="K95" s="31">
        <v>2</v>
      </c>
      <c r="L95" s="32">
        <v>2</v>
      </c>
      <c r="M95" s="33">
        <v>8</v>
      </c>
      <c r="N95" s="36" t="str">
        <f>IF(SUM(M91:M98)=40," ",SUM(M91:M98)-40)</f>
        <v xml:space="preserve"> </v>
      </c>
      <c r="O95" s="31">
        <v>6</v>
      </c>
      <c r="P95" s="32">
        <v>2</v>
      </c>
      <c r="Q95" s="33">
        <v>8</v>
      </c>
      <c r="R95" s="36" t="str">
        <f>IF(SUM(Q91:Q98)=40," ",SUM(Q91:Q98)-40)</f>
        <v xml:space="preserve"> </v>
      </c>
      <c r="S95" s="31">
        <v>1</v>
      </c>
      <c r="T95" s="32">
        <v>4</v>
      </c>
      <c r="U95" s="33">
        <v>8</v>
      </c>
      <c r="V95" s="36" t="str">
        <f>IF(SUM(U91:U98)=40," ",SUM(U91:U98)-40)</f>
        <v xml:space="preserve"> </v>
      </c>
      <c r="W95" s="31">
        <v>0</v>
      </c>
      <c r="X95" s="32">
        <v>0</v>
      </c>
      <c r="Y95" s="33">
        <v>0</v>
      </c>
      <c r="Z95" s="36">
        <f>IF(SUM(Y91:Y98)=40," ",SUM(Y91:Y98)-40)</f>
        <v>-40</v>
      </c>
      <c r="AA95" s="31">
        <f t="shared" si="7"/>
        <v>16</v>
      </c>
      <c r="AB95" s="32">
        <f t="shared" si="7"/>
        <v>11</v>
      </c>
      <c r="AC95" s="33">
        <f t="shared" si="7"/>
        <v>40</v>
      </c>
    </row>
    <row r="96" spans="1:29" ht="12" customHeight="1" x14ac:dyDescent="0.25">
      <c r="A96" s="35"/>
      <c r="B96" s="30"/>
      <c r="C96" s="31"/>
      <c r="D96" s="32"/>
      <c r="E96" s="33"/>
      <c r="F96" s="34"/>
      <c r="G96" s="31"/>
      <c r="H96" s="32"/>
      <c r="I96" s="33"/>
      <c r="J96" s="34"/>
      <c r="K96" s="31"/>
      <c r="L96" s="32"/>
      <c r="M96" s="33"/>
      <c r="N96" s="34"/>
      <c r="O96" s="31"/>
      <c r="P96" s="32"/>
      <c r="Q96" s="33"/>
      <c r="R96" s="34"/>
      <c r="S96" s="31"/>
      <c r="T96" s="32"/>
      <c r="U96" s="33"/>
      <c r="V96" s="34"/>
      <c r="W96" s="31">
        <v>0</v>
      </c>
      <c r="X96" s="32">
        <v>0</v>
      </c>
      <c r="Y96" s="33">
        <v>0</v>
      </c>
      <c r="Z96" s="34"/>
      <c r="AA96" s="31"/>
      <c r="AB96" s="32"/>
      <c r="AC96" s="33"/>
    </row>
    <row r="97" spans="1:29" ht="12" customHeight="1" x14ac:dyDescent="0.25">
      <c r="A97" s="35"/>
      <c r="B97" s="30"/>
      <c r="C97" s="31"/>
      <c r="D97" s="32"/>
      <c r="E97" s="33"/>
      <c r="F97" s="37">
        <f>F98</f>
        <v>535</v>
      </c>
      <c r="G97" s="31"/>
      <c r="H97" s="32"/>
      <c r="I97" s="33"/>
      <c r="J97" s="37">
        <f>F97+J98</f>
        <v>1073</v>
      </c>
      <c r="K97" s="31"/>
      <c r="L97" s="32"/>
      <c r="M97" s="33"/>
      <c r="N97" s="37">
        <f>J97+N98</f>
        <v>1627</v>
      </c>
      <c r="O97" s="31"/>
      <c r="P97" s="32"/>
      <c r="Q97" s="33"/>
      <c r="R97" s="37">
        <f>N97+R98</f>
        <v>2260</v>
      </c>
      <c r="S97" s="31"/>
      <c r="T97" s="32"/>
      <c r="U97" s="33"/>
      <c r="V97" s="37">
        <f>R97+V98</f>
        <v>2780</v>
      </c>
      <c r="W97" s="31">
        <v>0</v>
      </c>
      <c r="X97" s="32">
        <v>0</v>
      </c>
      <c r="Y97" s="33">
        <v>0</v>
      </c>
      <c r="Z97" s="37">
        <f>V97+Z98</f>
        <v>2780</v>
      </c>
      <c r="AA97" s="31"/>
      <c r="AB97" s="32"/>
      <c r="AC97" s="33"/>
    </row>
    <row r="98" spans="1:29" ht="12" customHeight="1" x14ac:dyDescent="0.25">
      <c r="A98" s="38"/>
      <c r="B98" s="39"/>
      <c r="C98" s="40"/>
      <c r="D98" s="41"/>
      <c r="E98" s="42"/>
      <c r="F98" s="43">
        <f>SUM(C99:F99)</f>
        <v>535</v>
      </c>
      <c r="G98" s="40"/>
      <c r="H98" s="41"/>
      <c r="I98" s="42"/>
      <c r="J98" s="43">
        <f>SUM(G99:J99)</f>
        <v>538</v>
      </c>
      <c r="K98" s="40"/>
      <c r="L98" s="41"/>
      <c r="M98" s="42"/>
      <c r="N98" s="43">
        <f>SUM(K99:N99)</f>
        <v>554</v>
      </c>
      <c r="O98" s="40"/>
      <c r="P98" s="41"/>
      <c r="Q98" s="42"/>
      <c r="R98" s="43">
        <f>SUM(O99:R99)</f>
        <v>633</v>
      </c>
      <c r="S98" s="40"/>
      <c r="T98" s="41"/>
      <c r="U98" s="42"/>
      <c r="V98" s="43">
        <f>SUM(S99:V99)</f>
        <v>520</v>
      </c>
      <c r="W98" s="40">
        <v>0</v>
      </c>
      <c r="X98" s="41">
        <v>0</v>
      </c>
      <c r="Y98" s="42">
        <v>0</v>
      </c>
      <c r="Z98" s="43">
        <f>SUM(W99:Z99)</f>
        <v>0</v>
      </c>
      <c r="AA98" s="31"/>
      <c r="AB98" s="32"/>
      <c r="AC98" s="33"/>
    </row>
    <row r="99" spans="1:29" ht="15.75" customHeight="1" x14ac:dyDescent="0.25">
      <c r="A99" s="44"/>
      <c r="B99" s="45" t="s">
        <v>18</v>
      </c>
      <c r="C99" s="46">
        <v>125</v>
      </c>
      <c r="D99" s="46">
        <v>146</v>
      </c>
      <c r="E99" s="46">
        <v>130</v>
      </c>
      <c r="F99" s="47">
        <v>134</v>
      </c>
      <c r="G99" s="48">
        <v>143</v>
      </c>
      <c r="H99" s="46">
        <v>121</v>
      </c>
      <c r="I99" s="46">
        <v>153</v>
      </c>
      <c r="J99" s="47">
        <v>121</v>
      </c>
      <c r="K99" s="48">
        <v>145</v>
      </c>
      <c r="L99" s="46">
        <v>160</v>
      </c>
      <c r="M99" s="46">
        <v>110</v>
      </c>
      <c r="N99" s="47">
        <v>139</v>
      </c>
      <c r="O99" s="48">
        <v>153</v>
      </c>
      <c r="P99" s="46">
        <v>131</v>
      </c>
      <c r="Q99" s="46">
        <v>186</v>
      </c>
      <c r="R99" s="47">
        <v>163</v>
      </c>
      <c r="S99" s="48">
        <v>144</v>
      </c>
      <c r="T99" s="46">
        <v>140</v>
      </c>
      <c r="U99" s="46">
        <v>129</v>
      </c>
      <c r="V99" s="47">
        <v>107</v>
      </c>
      <c r="W99" s="48"/>
      <c r="X99" s="46"/>
      <c r="Y99" s="46"/>
      <c r="Z99" s="47"/>
      <c r="AA99" s="393">
        <f>IF(SUM(C99:Z99)&lt;1," ",SUM(C99:Z99))</f>
        <v>2780</v>
      </c>
      <c r="AB99" s="394"/>
      <c r="AC99" s="395"/>
    </row>
    <row r="100" spans="1:29" ht="15.75" customHeight="1" x14ac:dyDescent="0.25">
      <c r="A100" s="81"/>
      <c r="B100" s="74" t="s">
        <v>19</v>
      </c>
      <c r="C100" s="52">
        <v>1</v>
      </c>
      <c r="D100" s="52">
        <v>2</v>
      </c>
      <c r="E100" s="52">
        <v>3</v>
      </c>
      <c r="F100" s="53">
        <v>4</v>
      </c>
      <c r="G100" s="54">
        <v>5</v>
      </c>
      <c r="H100" s="52">
        <v>6</v>
      </c>
      <c r="I100" s="52">
        <v>7</v>
      </c>
      <c r="J100" s="53">
        <v>8</v>
      </c>
      <c r="K100" s="54">
        <v>9</v>
      </c>
      <c r="L100" s="55">
        <v>10</v>
      </c>
      <c r="M100" s="55">
        <v>11</v>
      </c>
      <c r="N100" s="56">
        <v>12</v>
      </c>
      <c r="O100" s="54">
        <v>13</v>
      </c>
      <c r="P100" s="55">
        <v>14</v>
      </c>
      <c r="Q100" s="55">
        <v>15</v>
      </c>
      <c r="R100" s="56">
        <v>16</v>
      </c>
      <c r="S100" s="54">
        <v>17</v>
      </c>
      <c r="T100" s="55">
        <v>18</v>
      </c>
      <c r="U100" s="55">
        <v>19</v>
      </c>
      <c r="V100" s="56">
        <v>20</v>
      </c>
      <c r="W100" s="54">
        <v>21</v>
      </c>
      <c r="X100" s="55">
        <v>22</v>
      </c>
      <c r="Y100" s="55">
        <v>23</v>
      </c>
      <c r="Z100" s="56">
        <v>24</v>
      </c>
      <c r="AA100" s="396"/>
      <c r="AB100" s="397"/>
      <c r="AC100" s="398"/>
    </row>
    <row r="101" spans="1:29" ht="13.5" hidden="1" customHeight="1" x14ac:dyDescent="0.25">
      <c r="A101" s="57"/>
      <c r="B101" s="58"/>
      <c r="C101" s="59"/>
      <c r="D101" s="59"/>
      <c r="E101" s="59"/>
      <c r="F101" s="60"/>
      <c r="G101" s="58"/>
      <c r="H101" s="59"/>
      <c r="I101" s="59"/>
      <c r="J101" s="60"/>
      <c r="K101" s="58"/>
      <c r="L101" s="61"/>
      <c r="M101" s="61"/>
      <c r="N101" s="62"/>
      <c r="O101" s="58"/>
      <c r="P101" s="61"/>
      <c r="Q101" s="61"/>
      <c r="R101" s="62"/>
      <c r="S101" s="58"/>
      <c r="T101" s="61"/>
      <c r="U101" s="61"/>
      <c r="V101" s="62"/>
      <c r="W101" s="58"/>
      <c r="X101" s="61"/>
      <c r="Y101" s="61"/>
      <c r="Z101" s="61"/>
      <c r="AA101" s="61"/>
      <c r="AB101" s="61"/>
      <c r="AC101" s="62"/>
    </row>
    <row r="102" spans="1:29" ht="17.100000000000001" customHeight="1" x14ac:dyDescent="0.3">
      <c r="A102" s="63"/>
      <c r="B102" s="64" t="s">
        <v>247</v>
      </c>
      <c r="C102" s="65"/>
      <c r="D102" s="66"/>
      <c r="E102" s="66"/>
      <c r="F102" s="67"/>
      <c r="G102" s="68"/>
      <c r="H102" s="66"/>
      <c r="I102" s="66"/>
      <c r="J102" s="67"/>
      <c r="K102" s="68"/>
      <c r="L102" s="69"/>
      <c r="M102" s="69"/>
      <c r="N102" s="70"/>
      <c r="O102" s="68"/>
      <c r="P102" s="69"/>
      <c r="Q102" s="69"/>
      <c r="R102" s="70"/>
      <c r="S102" s="68"/>
      <c r="T102" s="69"/>
      <c r="U102" s="69"/>
      <c r="V102" s="70"/>
      <c r="W102" s="68"/>
      <c r="X102" s="69"/>
      <c r="Y102" s="69"/>
      <c r="Z102" s="70"/>
      <c r="AA102" s="399"/>
      <c r="AB102" s="400"/>
      <c r="AC102" s="401"/>
    </row>
    <row r="103" spans="1:29" ht="12" customHeight="1" x14ac:dyDescent="0.25">
      <c r="A103" s="35" t="s">
        <v>228</v>
      </c>
      <c r="B103" s="30" t="s">
        <v>297</v>
      </c>
      <c r="C103" s="31">
        <v>4</v>
      </c>
      <c r="D103" s="32">
        <v>3</v>
      </c>
      <c r="E103" s="33">
        <v>8</v>
      </c>
      <c r="F103" s="34"/>
      <c r="G103" s="31">
        <v>2</v>
      </c>
      <c r="H103" s="32">
        <v>5</v>
      </c>
      <c r="I103" s="33">
        <v>8</v>
      </c>
      <c r="J103" s="34"/>
      <c r="K103" s="31">
        <v>3</v>
      </c>
      <c r="L103" s="32">
        <v>2</v>
      </c>
      <c r="M103" s="33">
        <v>8</v>
      </c>
      <c r="N103" s="34"/>
      <c r="O103" s="31">
        <v>4</v>
      </c>
      <c r="P103" s="32">
        <v>3</v>
      </c>
      <c r="Q103" s="33">
        <v>8</v>
      </c>
      <c r="R103" s="34"/>
      <c r="S103" s="31">
        <v>6</v>
      </c>
      <c r="T103" s="32">
        <v>2</v>
      </c>
      <c r="U103" s="33">
        <v>8</v>
      </c>
      <c r="V103" s="79"/>
      <c r="W103" s="31">
        <v>0</v>
      </c>
      <c r="X103" s="32">
        <v>0</v>
      </c>
      <c r="Y103" s="33">
        <v>0</v>
      </c>
      <c r="Z103" s="34"/>
      <c r="AA103" s="31">
        <f t="shared" ref="AA103:AC107" si="8">IF(C103+G103+K103+O103+S103+W103&lt;1,0,C103+G103+K103+O103+S103+W103)</f>
        <v>19</v>
      </c>
      <c r="AB103" s="32">
        <f t="shared" si="8"/>
        <v>15</v>
      </c>
      <c r="AC103" s="33">
        <f t="shared" si="8"/>
        <v>40</v>
      </c>
    </row>
    <row r="104" spans="1:29" ht="12" customHeight="1" x14ac:dyDescent="0.25">
      <c r="A104" s="35" t="s">
        <v>228</v>
      </c>
      <c r="B104" s="30" t="s">
        <v>298</v>
      </c>
      <c r="C104" s="31">
        <v>2</v>
      </c>
      <c r="D104" s="32">
        <v>5</v>
      </c>
      <c r="E104" s="33">
        <v>8</v>
      </c>
      <c r="F104" s="34"/>
      <c r="G104" s="31">
        <v>4</v>
      </c>
      <c r="H104" s="32">
        <v>0</v>
      </c>
      <c r="I104" s="33">
        <v>8</v>
      </c>
      <c r="J104" s="34"/>
      <c r="K104" s="31">
        <v>3</v>
      </c>
      <c r="L104" s="32">
        <v>1</v>
      </c>
      <c r="M104" s="33">
        <v>8</v>
      </c>
      <c r="N104" s="34"/>
      <c r="O104" s="31">
        <v>1</v>
      </c>
      <c r="P104" s="32">
        <v>2</v>
      </c>
      <c r="Q104" s="33">
        <v>8</v>
      </c>
      <c r="R104" s="34"/>
      <c r="S104" s="31">
        <v>4</v>
      </c>
      <c r="T104" s="32">
        <v>2</v>
      </c>
      <c r="U104" s="33">
        <v>8</v>
      </c>
      <c r="V104" s="79"/>
      <c r="W104" s="31">
        <v>0</v>
      </c>
      <c r="X104" s="32">
        <v>0</v>
      </c>
      <c r="Y104" s="33">
        <v>0</v>
      </c>
      <c r="Z104" s="34"/>
      <c r="AA104" s="31">
        <f t="shared" si="8"/>
        <v>14</v>
      </c>
      <c r="AB104" s="32">
        <f t="shared" si="8"/>
        <v>10</v>
      </c>
      <c r="AC104" s="33">
        <f t="shared" si="8"/>
        <v>40</v>
      </c>
    </row>
    <row r="105" spans="1:29" ht="12" customHeight="1" x14ac:dyDescent="0.25">
      <c r="A105" s="35" t="s">
        <v>228</v>
      </c>
      <c r="B105" s="30" t="s">
        <v>299</v>
      </c>
      <c r="C105" s="31">
        <v>3</v>
      </c>
      <c r="D105" s="32">
        <v>3</v>
      </c>
      <c r="E105" s="33">
        <v>8</v>
      </c>
      <c r="F105" s="34"/>
      <c r="G105" s="31">
        <v>6</v>
      </c>
      <c r="H105" s="32">
        <v>2</v>
      </c>
      <c r="I105" s="33">
        <v>8</v>
      </c>
      <c r="J105" s="34"/>
      <c r="K105" s="31">
        <v>2</v>
      </c>
      <c r="L105" s="32">
        <v>3</v>
      </c>
      <c r="M105" s="33">
        <v>8</v>
      </c>
      <c r="N105" s="34"/>
      <c r="O105" s="31">
        <v>3</v>
      </c>
      <c r="P105" s="32">
        <v>2</v>
      </c>
      <c r="Q105" s="33">
        <v>8</v>
      </c>
      <c r="R105" s="34"/>
      <c r="S105" s="31">
        <v>5</v>
      </c>
      <c r="T105" s="32">
        <v>0</v>
      </c>
      <c r="U105" s="33">
        <v>8</v>
      </c>
      <c r="V105" s="79"/>
      <c r="W105" s="31">
        <v>0</v>
      </c>
      <c r="X105" s="32">
        <v>0</v>
      </c>
      <c r="Y105" s="33">
        <v>0</v>
      </c>
      <c r="Z105" s="34"/>
      <c r="AA105" s="31">
        <f t="shared" si="8"/>
        <v>19</v>
      </c>
      <c r="AB105" s="32">
        <f t="shared" si="8"/>
        <v>10</v>
      </c>
      <c r="AC105" s="33">
        <f t="shared" si="8"/>
        <v>40</v>
      </c>
    </row>
    <row r="106" spans="1:29" ht="12" customHeight="1" x14ac:dyDescent="0.25">
      <c r="A106" s="35" t="s">
        <v>228</v>
      </c>
      <c r="B106" s="30" t="s">
        <v>300</v>
      </c>
      <c r="C106" s="31">
        <v>6</v>
      </c>
      <c r="D106" s="32">
        <v>2</v>
      </c>
      <c r="E106" s="33">
        <v>8</v>
      </c>
      <c r="F106" s="34"/>
      <c r="G106" s="31">
        <v>5</v>
      </c>
      <c r="H106" s="32">
        <v>2</v>
      </c>
      <c r="I106" s="33">
        <v>8</v>
      </c>
      <c r="J106" s="34"/>
      <c r="K106" s="31">
        <v>3</v>
      </c>
      <c r="L106" s="32">
        <v>1</v>
      </c>
      <c r="M106" s="33">
        <v>8</v>
      </c>
      <c r="N106" s="34"/>
      <c r="O106" s="31">
        <v>3</v>
      </c>
      <c r="P106" s="32">
        <v>2</v>
      </c>
      <c r="Q106" s="33">
        <v>8</v>
      </c>
      <c r="R106" s="34"/>
      <c r="S106" s="31">
        <v>5</v>
      </c>
      <c r="T106" s="32">
        <v>2</v>
      </c>
      <c r="U106" s="33">
        <v>8</v>
      </c>
      <c r="V106" s="79"/>
      <c r="W106" s="31">
        <v>0</v>
      </c>
      <c r="X106" s="32">
        <v>0</v>
      </c>
      <c r="Y106" s="33">
        <v>0</v>
      </c>
      <c r="Z106" s="34"/>
      <c r="AA106" s="31">
        <f t="shared" si="8"/>
        <v>22</v>
      </c>
      <c r="AB106" s="32">
        <f t="shared" si="8"/>
        <v>9</v>
      </c>
      <c r="AC106" s="33">
        <f t="shared" si="8"/>
        <v>40</v>
      </c>
    </row>
    <row r="107" spans="1:29" ht="12" customHeight="1" x14ac:dyDescent="0.25">
      <c r="A107" s="35" t="s">
        <v>228</v>
      </c>
      <c r="B107" s="30" t="s">
        <v>301</v>
      </c>
      <c r="C107" s="31">
        <v>4</v>
      </c>
      <c r="D107" s="32">
        <v>2</v>
      </c>
      <c r="E107" s="33">
        <v>8</v>
      </c>
      <c r="F107" s="36" t="str">
        <f>IF(SUM(E103:E110)=40," ",SUM(E103:E110)-40)</f>
        <v xml:space="preserve"> </v>
      </c>
      <c r="G107" s="31">
        <v>4</v>
      </c>
      <c r="H107" s="32">
        <v>3</v>
      </c>
      <c r="I107" s="33">
        <v>8</v>
      </c>
      <c r="J107" s="36" t="str">
        <f>IF(SUM(I103:I110)=40," ",SUM(I103:I110)-40)</f>
        <v xml:space="preserve"> </v>
      </c>
      <c r="K107" s="31">
        <v>2</v>
      </c>
      <c r="L107" s="32">
        <v>3</v>
      </c>
      <c r="M107" s="33">
        <v>8</v>
      </c>
      <c r="N107" s="36" t="str">
        <f>IF(SUM(M103:M110)=40," ",SUM(M103:M110)-40)</f>
        <v xml:space="preserve"> </v>
      </c>
      <c r="O107" s="31">
        <v>2</v>
      </c>
      <c r="P107" s="32">
        <v>4</v>
      </c>
      <c r="Q107" s="33">
        <v>8</v>
      </c>
      <c r="R107" s="36" t="str">
        <f>IF(SUM(Q103:Q110)=40," ",SUM(Q103:Q110)-40)</f>
        <v xml:space="preserve"> </v>
      </c>
      <c r="S107" s="31">
        <v>5</v>
      </c>
      <c r="T107" s="32">
        <v>2</v>
      </c>
      <c r="U107" s="33">
        <v>8</v>
      </c>
      <c r="V107" s="36" t="str">
        <f>IF(SUM(U103:U110)=40," ",SUM(U103:U110)-40)</f>
        <v xml:space="preserve"> </v>
      </c>
      <c r="W107" s="31">
        <v>0</v>
      </c>
      <c r="X107" s="32">
        <v>0</v>
      </c>
      <c r="Y107" s="33">
        <v>0</v>
      </c>
      <c r="Z107" s="36">
        <f>IF(SUM(Y103:Y110)=40," ",SUM(Y103:Y110)-40)</f>
        <v>-40</v>
      </c>
      <c r="AA107" s="31">
        <f t="shared" si="8"/>
        <v>17</v>
      </c>
      <c r="AB107" s="32">
        <f t="shared" si="8"/>
        <v>14</v>
      </c>
      <c r="AC107" s="33">
        <f t="shared" si="8"/>
        <v>40</v>
      </c>
    </row>
    <row r="108" spans="1:29" ht="12" customHeight="1" x14ac:dyDescent="0.25">
      <c r="A108" s="35"/>
      <c r="B108" s="30"/>
      <c r="C108" s="31"/>
      <c r="D108" s="32"/>
      <c r="E108" s="33"/>
      <c r="F108" s="34"/>
      <c r="G108" s="31"/>
      <c r="H108" s="32"/>
      <c r="I108" s="33"/>
      <c r="J108" s="34"/>
      <c r="K108" s="31"/>
      <c r="L108" s="32"/>
      <c r="M108" s="33"/>
      <c r="N108" s="34"/>
      <c r="O108" s="31"/>
      <c r="P108" s="32"/>
      <c r="Q108" s="33"/>
      <c r="R108" s="34"/>
      <c r="S108" s="31"/>
      <c r="T108" s="32"/>
      <c r="U108" s="33"/>
      <c r="V108" s="34"/>
      <c r="W108" s="31">
        <v>0</v>
      </c>
      <c r="X108" s="32">
        <v>0</v>
      </c>
      <c r="Y108" s="33">
        <v>0</v>
      </c>
      <c r="Z108" s="34"/>
      <c r="AA108" s="31"/>
      <c r="AB108" s="32"/>
      <c r="AC108" s="33"/>
    </row>
    <row r="109" spans="1:29" ht="12" customHeight="1" x14ac:dyDescent="0.25">
      <c r="A109" s="35"/>
      <c r="B109" s="30"/>
      <c r="C109" s="31"/>
      <c r="D109" s="32"/>
      <c r="E109" s="33"/>
      <c r="F109" s="37">
        <f>F110</f>
        <v>781</v>
      </c>
      <c r="G109" s="31"/>
      <c r="H109" s="32"/>
      <c r="I109" s="33"/>
      <c r="J109" s="37">
        <f>F109+J110</f>
        <v>1580</v>
      </c>
      <c r="K109" s="31"/>
      <c r="L109" s="32"/>
      <c r="M109" s="33"/>
      <c r="N109" s="37">
        <f>J109+N110</f>
        <v>2197</v>
      </c>
      <c r="O109" s="31"/>
      <c r="P109" s="32"/>
      <c r="Q109" s="33"/>
      <c r="R109" s="37">
        <f>N109+R110</f>
        <v>2867</v>
      </c>
      <c r="S109" s="31"/>
      <c r="T109" s="32"/>
      <c r="U109" s="33"/>
      <c r="V109" s="37">
        <f>R109+V110</f>
        <v>3708</v>
      </c>
      <c r="W109" s="31">
        <v>0</v>
      </c>
      <c r="X109" s="32">
        <v>0</v>
      </c>
      <c r="Y109" s="33">
        <v>0</v>
      </c>
      <c r="Z109" s="37">
        <f>V109+Z110</f>
        <v>3708</v>
      </c>
      <c r="AA109" s="31"/>
      <c r="AB109" s="32"/>
      <c r="AC109" s="33"/>
    </row>
    <row r="110" spans="1:29" ht="12" customHeight="1" x14ac:dyDescent="0.25">
      <c r="A110" s="38"/>
      <c r="B110" s="39"/>
      <c r="C110" s="40"/>
      <c r="D110" s="41"/>
      <c r="E110" s="42"/>
      <c r="F110" s="43">
        <f>SUM(C111:F111)</f>
        <v>781</v>
      </c>
      <c r="G110" s="40"/>
      <c r="H110" s="41"/>
      <c r="I110" s="42"/>
      <c r="J110" s="43">
        <f>SUM(G111:J111)</f>
        <v>799</v>
      </c>
      <c r="K110" s="40"/>
      <c r="L110" s="41"/>
      <c r="M110" s="42"/>
      <c r="N110" s="43">
        <f>SUM(K111:N111)</f>
        <v>617</v>
      </c>
      <c r="O110" s="40"/>
      <c r="P110" s="41"/>
      <c r="Q110" s="42"/>
      <c r="R110" s="43">
        <f>SUM(O111:R111)</f>
        <v>670</v>
      </c>
      <c r="S110" s="40"/>
      <c r="T110" s="41"/>
      <c r="U110" s="42"/>
      <c r="V110" s="43">
        <f>SUM(S111:V111)</f>
        <v>841</v>
      </c>
      <c r="W110" s="40">
        <v>0</v>
      </c>
      <c r="X110" s="41">
        <v>0</v>
      </c>
      <c r="Y110" s="42">
        <v>0</v>
      </c>
      <c r="Z110" s="43">
        <f>SUM(W111:Z111)</f>
        <v>0</v>
      </c>
      <c r="AA110" s="40"/>
      <c r="AB110" s="41"/>
      <c r="AC110" s="42"/>
    </row>
    <row r="111" spans="1:29" ht="15.75" customHeight="1" x14ac:dyDescent="0.25">
      <c r="A111" s="44"/>
      <c r="B111" s="45" t="s">
        <v>18</v>
      </c>
      <c r="C111" s="46">
        <v>159</v>
      </c>
      <c r="D111" s="46">
        <v>227</v>
      </c>
      <c r="E111" s="46">
        <v>209</v>
      </c>
      <c r="F111" s="47">
        <v>186</v>
      </c>
      <c r="G111" s="48">
        <v>233</v>
      </c>
      <c r="H111" s="46">
        <v>166</v>
      </c>
      <c r="I111" s="46">
        <v>223</v>
      </c>
      <c r="J111" s="47">
        <v>177</v>
      </c>
      <c r="K111" s="48">
        <v>168</v>
      </c>
      <c r="L111" s="46">
        <v>162</v>
      </c>
      <c r="M111" s="46">
        <v>114</v>
      </c>
      <c r="N111" s="47">
        <v>173</v>
      </c>
      <c r="O111" s="48">
        <v>195</v>
      </c>
      <c r="P111" s="46">
        <v>179</v>
      </c>
      <c r="Q111" s="46">
        <v>170</v>
      </c>
      <c r="R111" s="47">
        <v>126</v>
      </c>
      <c r="S111" s="48">
        <v>191</v>
      </c>
      <c r="T111" s="46">
        <v>192</v>
      </c>
      <c r="U111" s="46">
        <v>219</v>
      </c>
      <c r="V111" s="47">
        <v>239</v>
      </c>
      <c r="W111" s="48"/>
      <c r="X111" s="46"/>
      <c r="Y111" s="46"/>
      <c r="Z111" s="47"/>
      <c r="AA111" s="422">
        <f>IF(SUM(C111:Z111)&lt;1," ",SUM(C111:Z111))</f>
        <v>3708</v>
      </c>
      <c r="AB111" s="415"/>
      <c r="AC111" s="416"/>
    </row>
    <row r="112" spans="1:29" ht="15.75" customHeight="1" x14ac:dyDescent="0.25">
      <c r="A112" s="78"/>
      <c r="B112" s="50" t="s">
        <v>19</v>
      </c>
      <c r="C112" s="51">
        <v>1</v>
      </c>
      <c r="D112" s="52">
        <v>2</v>
      </c>
      <c r="E112" s="52">
        <v>3</v>
      </c>
      <c r="F112" s="53">
        <v>4</v>
      </c>
      <c r="G112" s="54">
        <v>5</v>
      </c>
      <c r="H112" s="52">
        <v>6</v>
      </c>
      <c r="I112" s="52">
        <v>7</v>
      </c>
      <c r="J112" s="53">
        <v>8</v>
      </c>
      <c r="K112" s="54">
        <v>9</v>
      </c>
      <c r="L112" s="55">
        <v>10</v>
      </c>
      <c r="M112" s="55">
        <v>11</v>
      </c>
      <c r="N112" s="56">
        <v>12</v>
      </c>
      <c r="O112" s="54">
        <v>13</v>
      </c>
      <c r="P112" s="55">
        <v>14</v>
      </c>
      <c r="Q112" s="55">
        <v>15</v>
      </c>
      <c r="R112" s="56">
        <v>16</v>
      </c>
      <c r="S112" s="54">
        <v>17</v>
      </c>
      <c r="T112" s="55">
        <v>18</v>
      </c>
      <c r="U112" s="55">
        <v>19</v>
      </c>
      <c r="V112" s="56">
        <v>20</v>
      </c>
      <c r="W112" s="54">
        <v>21</v>
      </c>
      <c r="X112" s="55">
        <v>22</v>
      </c>
      <c r="Y112" s="55">
        <v>23</v>
      </c>
      <c r="Z112" s="56">
        <v>24</v>
      </c>
      <c r="AA112" s="396"/>
      <c r="AB112" s="397"/>
      <c r="AC112" s="398"/>
    </row>
    <row r="113" spans="1:29" ht="12" hidden="1" customHeight="1" x14ac:dyDescent="0.25">
      <c r="A113" s="57"/>
      <c r="B113" s="58"/>
      <c r="C113" s="59"/>
      <c r="D113" s="59"/>
      <c r="E113" s="59"/>
      <c r="F113" s="60"/>
      <c r="G113" s="58"/>
      <c r="H113" s="59"/>
      <c r="I113" s="59"/>
      <c r="J113" s="60"/>
      <c r="K113" s="58"/>
      <c r="L113" s="61"/>
      <c r="M113" s="61"/>
      <c r="N113" s="62"/>
      <c r="O113" s="58"/>
      <c r="P113" s="61"/>
      <c r="Q113" s="61"/>
      <c r="R113" s="62"/>
      <c r="S113" s="58"/>
      <c r="T113" s="61"/>
      <c r="U113" s="61"/>
      <c r="V113" s="62"/>
      <c r="W113" s="58"/>
      <c r="X113" s="61"/>
      <c r="Y113" s="61"/>
      <c r="Z113" s="61"/>
      <c r="AA113" s="61"/>
      <c r="AB113" s="61"/>
      <c r="AC113" s="62"/>
    </row>
    <row r="114" spans="1:29" ht="17.100000000000001" customHeight="1" x14ac:dyDescent="0.3">
      <c r="A114" s="63"/>
      <c r="B114" s="64" t="s">
        <v>248</v>
      </c>
      <c r="C114" s="65"/>
      <c r="D114" s="66"/>
      <c r="E114" s="66"/>
      <c r="F114" s="67"/>
      <c r="G114" s="68"/>
      <c r="H114" s="66"/>
      <c r="I114" s="66"/>
      <c r="J114" s="67"/>
      <c r="K114" s="68"/>
      <c r="L114" s="69"/>
      <c r="M114" s="69"/>
      <c r="N114" s="70"/>
      <c r="O114" s="68"/>
      <c r="P114" s="69"/>
      <c r="Q114" s="69"/>
      <c r="R114" s="70"/>
      <c r="S114" s="68"/>
      <c r="T114" s="69"/>
      <c r="U114" s="69"/>
      <c r="V114" s="70"/>
      <c r="W114" s="68"/>
      <c r="X114" s="69"/>
      <c r="Y114" s="69"/>
      <c r="Z114" s="70"/>
      <c r="AA114" s="399"/>
      <c r="AB114" s="400"/>
      <c r="AC114" s="401"/>
    </row>
    <row r="115" spans="1:29" ht="12" customHeight="1" x14ac:dyDescent="0.25">
      <c r="A115" s="377" t="s">
        <v>263</v>
      </c>
      <c r="B115" s="30" t="s">
        <v>335</v>
      </c>
      <c r="C115" s="31">
        <v>0</v>
      </c>
      <c r="D115" s="32">
        <v>3</v>
      </c>
      <c r="E115" s="33">
        <v>8</v>
      </c>
      <c r="F115" s="34"/>
      <c r="G115" s="31">
        <v>0</v>
      </c>
      <c r="H115" s="32">
        <v>0</v>
      </c>
      <c r="I115" s="33">
        <v>0</v>
      </c>
      <c r="J115" s="34"/>
      <c r="K115" s="31">
        <v>1</v>
      </c>
      <c r="L115" s="32">
        <v>0</v>
      </c>
      <c r="M115" s="33">
        <v>4</v>
      </c>
      <c r="N115" s="34"/>
      <c r="O115" s="31">
        <v>1</v>
      </c>
      <c r="P115" s="32">
        <v>0</v>
      </c>
      <c r="Q115" s="33">
        <v>4</v>
      </c>
      <c r="R115" s="34"/>
      <c r="S115" s="31">
        <v>0</v>
      </c>
      <c r="T115" s="32">
        <v>0</v>
      </c>
      <c r="U115" s="33">
        <v>0</v>
      </c>
      <c r="V115" s="79"/>
      <c r="W115" s="31">
        <v>0</v>
      </c>
      <c r="X115" s="32">
        <v>0</v>
      </c>
      <c r="Y115" s="33">
        <v>0</v>
      </c>
      <c r="Z115" s="34"/>
      <c r="AA115" s="31">
        <f t="shared" ref="AA115:AC121" si="9">IF(C115+G115+K115+O115+S115+W115&lt;1,0,C115+G115+K115+O115+S115+W115)</f>
        <v>2</v>
      </c>
      <c r="AB115" s="32">
        <f t="shared" si="9"/>
        <v>3</v>
      </c>
      <c r="AC115" s="33">
        <f t="shared" si="9"/>
        <v>16</v>
      </c>
    </row>
    <row r="116" spans="1:29" ht="12" customHeight="1" x14ac:dyDescent="0.25">
      <c r="A116" s="35" t="s">
        <v>228</v>
      </c>
      <c r="B116" s="30" t="s">
        <v>346</v>
      </c>
      <c r="C116" s="31">
        <v>0</v>
      </c>
      <c r="D116" s="32">
        <v>0</v>
      </c>
      <c r="E116" s="33">
        <v>0</v>
      </c>
      <c r="F116" s="34"/>
      <c r="G116" s="31">
        <v>2</v>
      </c>
      <c r="H116" s="32">
        <v>2</v>
      </c>
      <c r="I116" s="33">
        <v>8</v>
      </c>
      <c r="J116" s="34"/>
      <c r="K116" s="31">
        <v>2</v>
      </c>
      <c r="L116" s="32">
        <v>1</v>
      </c>
      <c r="M116" s="33">
        <v>8</v>
      </c>
      <c r="N116" s="34"/>
      <c r="O116" s="31">
        <v>1</v>
      </c>
      <c r="P116" s="32">
        <v>2</v>
      </c>
      <c r="Q116" s="33">
        <v>8</v>
      </c>
      <c r="R116" s="34"/>
      <c r="S116" s="31">
        <v>4</v>
      </c>
      <c r="T116" s="32">
        <v>1</v>
      </c>
      <c r="U116" s="33">
        <v>8</v>
      </c>
      <c r="V116" s="79"/>
      <c r="W116" s="31">
        <v>0</v>
      </c>
      <c r="X116" s="32">
        <v>0</v>
      </c>
      <c r="Y116" s="33">
        <v>0</v>
      </c>
      <c r="Z116" s="34"/>
      <c r="AA116" s="31">
        <f t="shared" si="9"/>
        <v>9</v>
      </c>
      <c r="AB116" s="32">
        <f t="shared" si="9"/>
        <v>6</v>
      </c>
      <c r="AC116" s="33">
        <f t="shared" si="9"/>
        <v>32</v>
      </c>
    </row>
    <row r="117" spans="1:29" ht="12" customHeight="1" x14ac:dyDescent="0.25">
      <c r="A117" s="35" t="s">
        <v>228</v>
      </c>
      <c r="B117" s="30" t="s">
        <v>334</v>
      </c>
      <c r="C117" s="31">
        <v>0</v>
      </c>
      <c r="D117" s="32">
        <v>0</v>
      </c>
      <c r="E117" s="33">
        <v>0</v>
      </c>
      <c r="F117" s="34"/>
      <c r="G117" s="31">
        <v>1</v>
      </c>
      <c r="H117" s="32">
        <v>2</v>
      </c>
      <c r="I117" s="33">
        <v>8</v>
      </c>
      <c r="J117" s="34"/>
      <c r="K117" s="31">
        <v>1</v>
      </c>
      <c r="L117" s="32">
        <v>0</v>
      </c>
      <c r="M117" s="33">
        <v>4</v>
      </c>
      <c r="N117" s="34"/>
      <c r="O117" s="31">
        <v>0</v>
      </c>
      <c r="P117" s="32">
        <v>0</v>
      </c>
      <c r="Q117" s="33">
        <v>0</v>
      </c>
      <c r="R117" s="34"/>
      <c r="S117" s="31">
        <v>0</v>
      </c>
      <c r="T117" s="32">
        <v>0</v>
      </c>
      <c r="U117" s="33">
        <v>0</v>
      </c>
      <c r="V117" s="79"/>
      <c r="W117" s="31">
        <v>0</v>
      </c>
      <c r="X117" s="32">
        <v>0</v>
      </c>
      <c r="Y117" s="33">
        <v>0</v>
      </c>
      <c r="Z117" s="34"/>
      <c r="AA117" s="31">
        <f t="shared" si="9"/>
        <v>2</v>
      </c>
      <c r="AB117" s="32">
        <f t="shared" si="9"/>
        <v>2</v>
      </c>
      <c r="AC117" s="33">
        <f t="shared" si="9"/>
        <v>12</v>
      </c>
    </row>
    <row r="118" spans="1:29" ht="12" customHeight="1" x14ac:dyDescent="0.25">
      <c r="A118" s="35" t="s">
        <v>228</v>
      </c>
      <c r="B118" s="30" t="s">
        <v>336</v>
      </c>
      <c r="C118" s="31">
        <v>1</v>
      </c>
      <c r="D118" s="32">
        <v>1</v>
      </c>
      <c r="E118" s="33">
        <v>8</v>
      </c>
      <c r="F118" s="34"/>
      <c r="G118" s="31">
        <v>0</v>
      </c>
      <c r="H118" s="32">
        <v>0</v>
      </c>
      <c r="I118" s="33">
        <v>0</v>
      </c>
      <c r="J118" s="34"/>
      <c r="K118" s="31">
        <v>1</v>
      </c>
      <c r="L118" s="32">
        <v>1</v>
      </c>
      <c r="M118" s="33">
        <v>6</v>
      </c>
      <c r="N118" s="34"/>
      <c r="O118" s="31">
        <v>0</v>
      </c>
      <c r="P118" s="32">
        <v>6</v>
      </c>
      <c r="Q118" s="33">
        <v>8</v>
      </c>
      <c r="R118" s="34"/>
      <c r="S118" s="31">
        <v>1</v>
      </c>
      <c r="T118" s="32">
        <v>4</v>
      </c>
      <c r="U118" s="33">
        <v>8</v>
      </c>
      <c r="V118" s="79"/>
      <c r="W118" s="31">
        <v>0</v>
      </c>
      <c r="X118" s="32">
        <v>0</v>
      </c>
      <c r="Y118" s="33">
        <v>0</v>
      </c>
      <c r="Z118" s="34"/>
      <c r="AA118" s="31">
        <f t="shared" si="9"/>
        <v>3</v>
      </c>
      <c r="AB118" s="32">
        <f t="shared" si="9"/>
        <v>12</v>
      </c>
      <c r="AC118" s="33">
        <f t="shared" si="9"/>
        <v>30</v>
      </c>
    </row>
    <row r="119" spans="1:29" ht="12" customHeight="1" x14ac:dyDescent="0.25">
      <c r="A119" s="377" t="s">
        <v>228</v>
      </c>
      <c r="B119" s="30" t="s">
        <v>347</v>
      </c>
      <c r="C119" s="31">
        <v>3</v>
      </c>
      <c r="D119" s="32">
        <v>1</v>
      </c>
      <c r="E119" s="33">
        <v>8</v>
      </c>
      <c r="F119" s="36" t="str">
        <f>IF(SUM(E115:E122)=40," ",SUM(E115:E122)-40)</f>
        <v xml:space="preserve"> </v>
      </c>
      <c r="G119" s="31">
        <v>5</v>
      </c>
      <c r="H119" s="32">
        <v>2</v>
      </c>
      <c r="I119" s="33">
        <v>8</v>
      </c>
      <c r="J119" s="36" t="str">
        <f>IF(SUM(I115:I122)=40," ",SUM(I115:I122)-40)</f>
        <v xml:space="preserve"> </v>
      </c>
      <c r="K119" s="31">
        <v>3</v>
      </c>
      <c r="L119" s="32">
        <v>5</v>
      </c>
      <c r="M119" s="33">
        <v>8</v>
      </c>
      <c r="N119" s="36" t="str">
        <f>IF(SUM(M115:M122)=40," ",SUM(M115:M122)-40)</f>
        <v xml:space="preserve"> </v>
      </c>
      <c r="O119" s="31">
        <v>4</v>
      </c>
      <c r="P119" s="32">
        <v>0</v>
      </c>
      <c r="Q119" s="33">
        <v>8</v>
      </c>
      <c r="R119" s="36" t="str">
        <f>IF(SUM(Q115:Q122)=40," ",SUM(Q115:Q122)-40)</f>
        <v xml:space="preserve"> </v>
      </c>
      <c r="S119" s="31">
        <v>3</v>
      </c>
      <c r="T119" s="32">
        <v>3</v>
      </c>
      <c r="U119" s="33">
        <v>8</v>
      </c>
      <c r="V119" s="36" t="str">
        <f>IF(SUM(U115:U122)=40," ",SUM(U115:U122)-40)</f>
        <v xml:space="preserve"> </v>
      </c>
      <c r="W119" s="31">
        <v>0</v>
      </c>
      <c r="X119" s="32">
        <v>0</v>
      </c>
      <c r="Y119" s="33">
        <v>0</v>
      </c>
      <c r="Z119" s="36">
        <f>IF(SUM(Y115:Y122)=40," ",SUM(Y115:Y122)-40)</f>
        <v>-40</v>
      </c>
      <c r="AA119" s="31">
        <f t="shared" si="9"/>
        <v>18</v>
      </c>
      <c r="AB119" s="32">
        <f t="shared" si="9"/>
        <v>11</v>
      </c>
      <c r="AC119" s="33">
        <f t="shared" si="9"/>
        <v>40</v>
      </c>
    </row>
    <row r="120" spans="1:29" ht="12" customHeight="1" x14ac:dyDescent="0.25">
      <c r="A120" s="35" t="s">
        <v>228</v>
      </c>
      <c r="B120" s="30" t="s">
        <v>348</v>
      </c>
      <c r="C120" s="31">
        <v>4</v>
      </c>
      <c r="D120" s="32">
        <v>1</v>
      </c>
      <c r="E120" s="33">
        <v>8</v>
      </c>
      <c r="F120" s="34"/>
      <c r="G120" s="31">
        <v>4</v>
      </c>
      <c r="H120" s="32">
        <v>2</v>
      </c>
      <c r="I120" s="33">
        <v>8</v>
      </c>
      <c r="J120" s="34"/>
      <c r="K120" s="31">
        <v>5</v>
      </c>
      <c r="L120" s="32">
        <v>1</v>
      </c>
      <c r="M120" s="33">
        <v>8</v>
      </c>
      <c r="N120" s="34"/>
      <c r="O120" s="31">
        <v>4</v>
      </c>
      <c r="P120" s="32">
        <v>2</v>
      </c>
      <c r="Q120" s="33">
        <v>8</v>
      </c>
      <c r="R120" s="34"/>
      <c r="S120" s="31">
        <v>1</v>
      </c>
      <c r="T120" s="32">
        <v>4</v>
      </c>
      <c r="U120" s="33">
        <v>8</v>
      </c>
      <c r="V120" s="34"/>
      <c r="W120" s="31">
        <v>0</v>
      </c>
      <c r="X120" s="32">
        <v>0</v>
      </c>
      <c r="Y120" s="33">
        <v>0</v>
      </c>
      <c r="Z120" s="34"/>
      <c r="AA120" s="31">
        <f t="shared" si="9"/>
        <v>18</v>
      </c>
      <c r="AB120" s="32">
        <f t="shared" si="9"/>
        <v>10</v>
      </c>
      <c r="AC120" s="33">
        <f t="shared" si="9"/>
        <v>40</v>
      </c>
    </row>
    <row r="121" spans="1:29" ht="12" customHeight="1" x14ac:dyDescent="0.25">
      <c r="A121" s="35" t="s">
        <v>228</v>
      </c>
      <c r="B121" s="30" t="s">
        <v>333</v>
      </c>
      <c r="C121" s="31">
        <v>1</v>
      </c>
      <c r="D121" s="32">
        <v>2</v>
      </c>
      <c r="E121" s="33">
        <v>8</v>
      </c>
      <c r="F121" s="37">
        <f>F122</f>
        <v>525</v>
      </c>
      <c r="G121" s="31">
        <v>2</v>
      </c>
      <c r="H121" s="32">
        <v>1</v>
      </c>
      <c r="I121" s="33">
        <v>8</v>
      </c>
      <c r="J121" s="37">
        <f>F121+J122</f>
        <v>1181</v>
      </c>
      <c r="K121" s="31">
        <v>1</v>
      </c>
      <c r="L121" s="32">
        <v>0</v>
      </c>
      <c r="M121" s="33">
        <v>2</v>
      </c>
      <c r="N121" s="37">
        <f>J121+N122</f>
        <v>1786</v>
      </c>
      <c r="O121" s="31">
        <v>0</v>
      </c>
      <c r="P121" s="32">
        <v>1</v>
      </c>
      <c r="Q121" s="33">
        <v>4</v>
      </c>
      <c r="R121" s="37">
        <f>N121+R122</f>
        <v>2354</v>
      </c>
      <c r="S121" s="31">
        <v>0</v>
      </c>
      <c r="T121" s="32">
        <v>3</v>
      </c>
      <c r="U121" s="33">
        <v>8</v>
      </c>
      <c r="V121" s="37">
        <f>R121+V122</f>
        <v>2946</v>
      </c>
      <c r="W121" s="31">
        <v>0</v>
      </c>
      <c r="X121" s="32">
        <v>0</v>
      </c>
      <c r="Y121" s="33">
        <v>0</v>
      </c>
      <c r="Z121" s="37">
        <f>V121+Z122</f>
        <v>2946</v>
      </c>
      <c r="AA121" s="31">
        <f t="shared" si="9"/>
        <v>4</v>
      </c>
      <c r="AB121" s="32">
        <f t="shared" si="9"/>
        <v>7</v>
      </c>
      <c r="AC121" s="33">
        <f t="shared" si="9"/>
        <v>30</v>
      </c>
    </row>
    <row r="122" spans="1:29" ht="12" customHeight="1" x14ac:dyDescent="0.25">
      <c r="A122" s="38"/>
      <c r="B122" s="39"/>
      <c r="C122" s="40"/>
      <c r="D122" s="41"/>
      <c r="E122" s="42"/>
      <c r="F122" s="43">
        <f>SUM(C123:F123)</f>
        <v>525</v>
      </c>
      <c r="G122" s="40"/>
      <c r="H122" s="41"/>
      <c r="I122" s="42"/>
      <c r="J122" s="43">
        <f>SUM(G123:J123)</f>
        <v>656</v>
      </c>
      <c r="K122" s="40"/>
      <c r="L122" s="41"/>
      <c r="M122" s="42"/>
      <c r="N122" s="43">
        <f>SUM(K123:N123)</f>
        <v>605</v>
      </c>
      <c r="O122" s="40"/>
      <c r="P122" s="41"/>
      <c r="Q122" s="42"/>
      <c r="R122" s="43">
        <f>SUM(O123:R123)</f>
        <v>568</v>
      </c>
      <c r="S122" s="40"/>
      <c r="T122" s="41"/>
      <c r="U122" s="42"/>
      <c r="V122" s="43">
        <f>SUM(S123:V123)</f>
        <v>592</v>
      </c>
      <c r="W122" s="40">
        <v>0</v>
      </c>
      <c r="X122" s="41">
        <v>0</v>
      </c>
      <c r="Y122" s="42">
        <v>0</v>
      </c>
      <c r="Z122" s="43">
        <f>SUM(W123:Z123)</f>
        <v>0</v>
      </c>
      <c r="AA122" s="40"/>
      <c r="AB122" s="41"/>
      <c r="AC122" s="42"/>
    </row>
    <row r="123" spans="1:29" ht="15.75" customHeight="1" x14ac:dyDescent="0.25">
      <c r="A123" s="44"/>
      <c r="B123" s="45" t="s">
        <v>18</v>
      </c>
      <c r="C123" s="46">
        <v>108</v>
      </c>
      <c r="D123" s="46">
        <v>139</v>
      </c>
      <c r="E123" s="46">
        <v>111</v>
      </c>
      <c r="F123" s="47">
        <v>167</v>
      </c>
      <c r="G123" s="48">
        <v>190</v>
      </c>
      <c r="H123" s="46">
        <v>144</v>
      </c>
      <c r="I123" s="46">
        <v>165</v>
      </c>
      <c r="J123" s="47">
        <v>157</v>
      </c>
      <c r="K123" s="48">
        <v>146</v>
      </c>
      <c r="L123" s="46">
        <v>149</v>
      </c>
      <c r="M123" s="46">
        <v>138</v>
      </c>
      <c r="N123" s="47">
        <v>172</v>
      </c>
      <c r="O123" s="48">
        <v>146</v>
      </c>
      <c r="P123" s="46">
        <v>137</v>
      </c>
      <c r="Q123" s="46">
        <v>166</v>
      </c>
      <c r="R123" s="47">
        <v>119</v>
      </c>
      <c r="S123" s="48">
        <v>126</v>
      </c>
      <c r="T123" s="46">
        <v>184</v>
      </c>
      <c r="U123" s="46">
        <v>129</v>
      </c>
      <c r="V123" s="47">
        <v>153</v>
      </c>
      <c r="W123" s="48"/>
      <c r="X123" s="46"/>
      <c r="Y123" s="46"/>
      <c r="Z123" s="47"/>
      <c r="AA123" s="422">
        <f>IF(SUM(C123:Z123)&lt;1," ",SUM(C123:Z123))</f>
        <v>2946</v>
      </c>
      <c r="AB123" s="415"/>
      <c r="AC123" s="416"/>
    </row>
    <row r="124" spans="1:29" ht="15.75" customHeight="1" x14ac:dyDescent="0.25">
      <c r="A124" s="78"/>
      <c r="B124" s="50" t="s">
        <v>19</v>
      </c>
      <c r="C124" s="51">
        <v>1</v>
      </c>
      <c r="D124" s="52">
        <v>2</v>
      </c>
      <c r="E124" s="52">
        <v>3</v>
      </c>
      <c r="F124" s="53">
        <v>4</v>
      </c>
      <c r="G124" s="54">
        <v>5</v>
      </c>
      <c r="H124" s="52">
        <v>6</v>
      </c>
      <c r="I124" s="52">
        <v>7</v>
      </c>
      <c r="J124" s="53">
        <v>8</v>
      </c>
      <c r="K124" s="54">
        <v>9</v>
      </c>
      <c r="L124" s="55">
        <v>10</v>
      </c>
      <c r="M124" s="55">
        <v>11</v>
      </c>
      <c r="N124" s="56">
        <v>12</v>
      </c>
      <c r="O124" s="54">
        <v>13</v>
      </c>
      <c r="P124" s="55">
        <v>14</v>
      </c>
      <c r="Q124" s="55">
        <v>15</v>
      </c>
      <c r="R124" s="56">
        <v>16</v>
      </c>
      <c r="S124" s="54">
        <v>17</v>
      </c>
      <c r="T124" s="55">
        <v>18</v>
      </c>
      <c r="U124" s="55">
        <v>19</v>
      </c>
      <c r="V124" s="56">
        <v>20</v>
      </c>
      <c r="W124" s="54">
        <v>21</v>
      </c>
      <c r="X124" s="55">
        <v>22</v>
      </c>
      <c r="Y124" s="55">
        <v>23</v>
      </c>
      <c r="Z124" s="56">
        <v>24</v>
      </c>
      <c r="AA124" s="396"/>
      <c r="AB124" s="397"/>
      <c r="AC124" s="398"/>
    </row>
    <row r="125" spans="1:29" ht="12" hidden="1" customHeight="1" x14ac:dyDescent="0.25">
      <c r="A125" s="57"/>
      <c r="B125" s="58"/>
      <c r="C125" s="59"/>
      <c r="D125" s="59"/>
      <c r="E125" s="59"/>
      <c r="F125" s="60"/>
      <c r="G125" s="58"/>
      <c r="H125" s="59"/>
      <c r="I125" s="59"/>
      <c r="J125" s="60"/>
      <c r="K125" s="58"/>
      <c r="L125" s="61"/>
      <c r="M125" s="61"/>
      <c r="N125" s="62"/>
      <c r="O125" s="58"/>
      <c r="P125" s="61"/>
      <c r="Q125" s="61"/>
      <c r="R125" s="62"/>
      <c r="S125" s="58"/>
      <c r="T125" s="61"/>
      <c r="U125" s="61"/>
      <c r="V125" s="62"/>
      <c r="W125" s="58"/>
      <c r="X125" s="61"/>
      <c r="Y125" s="61"/>
      <c r="Z125" s="61"/>
      <c r="AA125" s="61"/>
      <c r="AB125" s="61"/>
      <c r="AC125" s="62"/>
    </row>
    <row r="126" spans="1:29" ht="17.100000000000001" customHeight="1" x14ac:dyDescent="0.3">
      <c r="A126" s="63"/>
      <c r="B126" s="64" t="s">
        <v>249</v>
      </c>
      <c r="C126" s="65"/>
      <c r="D126" s="66"/>
      <c r="E126" s="66"/>
      <c r="F126" s="67"/>
      <c r="G126" s="68"/>
      <c r="H126" s="66"/>
      <c r="I126" s="66"/>
      <c r="J126" s="67"/>
      <c r="K126" s="68"/>
      <c r="L126" s="69"/>
      <c r="M126" s="69"/>
      <c r="N126" s="70"/>
      <c r="O126" s="68"/>
      <c r="P126" s="69"/>
      <c r="Q126" s="69"/>
      <c r="R126" s="70"/>
      <c r="S126" s="68"/>
      <c r="T126" s="69"/>
      <c r="U126" s="69"/>
      <c r="V126" s="70"/>
      <c r="W126" s="68"/>
      <c r="X126" s="69"/>
      <c r="Y126" s="69"/>
      <c r="Z126" s="70"/>
      <c r="AA126" s="399"/>
      <c r="AB126" s="400"/>
      <c r="AC126" s="401"/>
    </row>
    <row r="127" spans="1:29" ht="12" customHeight="1" x14ac:dyDescent="0.25">
      <c r="A127" s="35" t="s">
        <v>228</v>
      </c>
      <c r="B127" s="30" t="s">
        <v>345</v>
      </c>
      <c r="C127" s="31">
        <v>5</v>
      </c>
      <c r="D127" s="32">
        <v>0</v>
      </c>
      <c r="E127" s="33">
        <v>8</v>
      </c>
      <c r="F127" s="34"/>
      <c r="G127" s="31">
        <v>3</v>
      </c>
      <c r="H127" s="32">
        <v>2</v>
      </c>
      <c r="I127" s="33">
        <v>8</v>
      </c>
      <c r="J127" s="34"/>
      <c r="K127" s="31">
        <v>4</v>
      </c>
      <c r="L127" s="32">
        <v>0</v>
      </c>
      <c r="M127" s="33">
        <v>8</v>
      </c>
      <c r="N127" s="34"/>
      <c r="O127" s="31">
        <v>4</v>
      </c>
      <c r="P127" s="32">
        <v>1</v>
      </c>
      <c r="Q127" s="33">
        <v>8</v>
      </c>
      <c r="R127" s="34"/>
      <c r="S127" s="31">
        <v>2</v>
      </c>
      <c r="T127" s="32">
        <v>4</v>
      </c>
      <c r="U127" s="33">
        <v>8</v>
      </c>
      <c r="V127" s="79"/>
      <c r="W127" s="31">
        <v>0</v>
      </c>
      <c r="X127" s="32">
        <v>0</v>
      </c>
      <c r="Y127" s="33">
        <v>0</v>
      </c>
      <c r="Z127" s="34"/>
      <c r="AA127" s="31">
        <f t="shared" ref="AA127:AC131" si="10">IF(C127+G127+K127+O127+S127+W127&lt;1,0,C127+G127+K127+O127+S127+W127)</f>
        <v>18</v>
      </c>
      <c r="AB127" s="32">
        <f t="shared" si="10"/>
        <v>7</v>
      </c>
      <c r="AC127" s="33">
        <f t="shared" si="10"/>
        <v>40</v>
      </c>
    </row>
    <row r="128" spans="1:29" ht="12" customHeight="1" x14ac:dyDescent="0.25">
      <c r="A128" s="35" t="s">
        <v>228</v>
      </c>
      <c r="B128" s="30" t="s">
        <v>313</v>
      </c>
      <c r="C128" s="31">
        <v>4</v>
      </c>
      <c r="D128" s="32">
        <v>3</v>
      </c>
      <c r="E128" s="33">
        <v>8</v>
      </c>
      <c r="F128" s="34"/>
      <c r="G128" s="31">
        <v>3</v>
      </c>
      <c r="H128" s="32">
        <v>3</v>
      </c>
      <c r="I128" s="33">
        <v>8</v>
      </c>
      <c r="J128" s="34"/>
      <c r="K128" s="31">
        <v>3</v>
      </c>
      <c r="L128" s="32">
        <v>4</v>
      </c>
      <c r="M128" s="33">
        <v>8</v>
      </c>
      <c r="N128" s="34"/>
      <c r="O128" s="31">
        <v>3</v>
      </c>
      <c r="P128" s="32">
        <v>3</v>
      </c>
      <c r="Q128" s="33">
        <v>8</v>
      </c>
      <c r="R128" s="34"/>
      <c r="S128" s="31">
        <v>4</v>
      </c>
      <c r="T128" s="32">
        <v>2</v>
      </c>
      <c r="U128" s="33">
        <v>8</v>
      </c>
      <c r="V128" s="79"/>
      <c r="W128" s="31">
        <v>0</v>
      </c>
      <c r="X128" s="32">
        <v>0</v>
      </c>
      <c r="Y128" s="33">
        <v>0</v>
      </c>
      <c r="Z128" s="34"/>
      <c r="AA128" s="31">
        <f t="shared" si="10"/>
        <v>17</v>
      </c>
      <c r="AB128" s="32">
        <f t="shared" si="10"/>
        <v>15</v>
      </c>
      <c r="AC128" s="33">
        <f t="shared" si="10"/>
        <v>40</v>
      </c>
    </row>
    <row r="129" spans="1:29" ht="12" customHeight="1" x14ac:dyDescent="0.25">
      <c r="A129" s="35" t="s">
        <v>228</v>
      </c>
      <c r="B129" s="30" t="s">
        <v>314</v>
      </c>
      <c r="C129" s="31">
        <v>3</v>
      </c>
      <c r="D129" s="32">
        <v>3</v>
      </c>
      <c r="E129" s="33">
        <v>8</v>
      </c>
      <c r="F129" s="34"/>
      <c r="G129" s="31">
        <v>4</v>
      </c>
      <c r="H129" s="32">
        <v>2</v>
      </c>
      <c r="I129" s="33">
        <v>8</v>
      </c>
      <c r="J129" s="34"/>
      <c r="K129" s="31">
        <v>3</v>
      </c>
      <c r="L129" s="32">
        <v>1</v>
      </c>
      <c r="M129" s="33">
        <v>8</v>
      </c>
      <c r="N129" s="34"/>
      <c r="O129" s="31">
        <v>2</v>
      </c>
      <c r="P129" s="32">
        <v>4</v>
      </c>
      <c r="Q129" s="33">
        <v>8</v>
      </c>
      <c r="R129" s="34"/>
      <c r="S129" s="31">
        <v>7</v>
      </c>
      <c r="T129" s="32">
        <v>1</v>
      </c>
      <c r="U129" s="33">
        <v>8</v>
      </c>
      <c r="V129" s="79"/>
      <c r="W129" s="31">
        <v>0</v>
      </c>
      <c r="X129" s="32">
        <v>0</v>
      </c>
      <c r="Y129" s="33">
        <v>0</v>
      </c>
      <c r="Z129" s="34"/>
      <c r="AA129" s="31">
        <f t="shared" si="10"/>
        <v>19</v>
      </c>
      <c r="AB129" s="32">
        <f t="shared" si="10"/>
        <v>11</v>
      </c>
      <c r="AC129" s="33">
        <f t="shared" si="10"/>
        <v>40</v>
      </c>
    </row>
    <row r="130" spans="1:29" ht="12" customHeight="1" x14ac:dyDescent="0.25">
      <c r="A130" s="35" t="s">
        <v>228</v>
      </c>
      <c r="B130" s="30" t="s">
        <v>315</v>
      </c>
      <c r="C130" s="31">
        <v>2</v>
      </c>
      <c r="D130" s="32">
        <v>4</v>
      </c>
      <c r="E130" s="33">
        <v>8</v>
      </c>
      <c r="F130" s="34"/>
      <c r="G130" s="31">
        <v>3</v>
      </c>
      <c r="H130" s="32">
        <v>2</v>
      </c>
      <c r="I130" s="33">
        <v>8</v>
      </c>
      <c r="J130" s="34"/>
      <c r="K130" s="31">
        <v>5</v>
      </c>
      <c r="L130" s="32">
        <v>0</v>
      </c>
      <c r="M130" s="33">
        <v>8</v>
      </c>
      <c r="N130" s="34"/>
      <c r="O130" s="31">
        <v>5</v>
      </c>
      <c r="P130" s="32">
        <v>3</v>
      </c>
      <c r="Q130" s="33">
        <v>8</v>
      </c>
      <c r="R130" s="34"/>
      <c r="S130" s="31">
        <v>4</v>
      </c>
      <c r="T130" s="32">
        <v>2</v>
      </c>
      <c r="U130" s="33">
        <v>8</v>
      </c>
      <c r="V130" s="79"/>
      <c r="W130" s="31">
        <v>0</v>
      </c>
      <c r="X130" s="32">
        <v>0</v>
      </c>
      <c r="Y130" s="33">
        <v>0</v>
      </c>
      <c r="Z130" s="34"/>
      <c r="AA130" s="31">
        <f t="shared" si="10"/>
        <v>19</v>
      </c>
      <c r="AB130" s="32">
        <f t="shared" si="10"/>
        <v>11</v>
      </c>
      <c r="AC130" s="33">
        <f t="shared" si="10"/>
        <v>40</v>
      </c>
    </row>
    <row r="131" spans="1:29" ht="12" customHeight="1" x14ac:dyDescent="0.25">
      <c r="A131" s="35" t="s">
        <v>228</v>
      </c>
      <c r="B131" s="30" t="s">
        <v>316</v>
      </c>
      <c r="C131" s="31">
        <v>4</v>
      </c>
      <c r="D131" s="32">
        <v>3</v>
      </c>
      <c r="E131" s="33">
        <v>8</v>
      </c>
      <c r="F131" s="36" t="str">
        <f>IF(SUM(E127:E134)=40," ",SUM(E127:E134)-40)</f>
        <v xml:space="preserve"> </v>
      </c>
      <c r="G131" s="31">
        <v>5</v>
      </c>
      <c r="H131" s="32">
        <v>2</v>
      </c>
      <c r="I131" s="33">
        <v>8</v>
      </c>
      <c r="J131" s="36" t="str">
        <f>IF(SUM(I127:I134)=40," ",SUM(I127:I134)-40)</f>
        <v xml:space="preserve"> </v>
      </c>
      <c r="K131" s="31">
        <v>4</v>
      </c>
      <c r="L131" s="32">
        <v>2</v>
      </c>
      <c r="M131" s="33">
        <v>8</v>
      </c>
      <c r="N131" s="36" t="str">
        <f>IF(SUM(M127:M134)=40," ",SUM(M127:M134)-40)</f>
        <v xml:space="preserve"> </v>
      </c>
      <c r="O131" s="31">
        <v>7</v>
      </c>
      <c r="P131" s="32">
        <v>0</v>
      </c>
      <c r="Q131" s="33">
        <v>8</v>
      </c>
      <c r="R131" s="36" t="str">
        <f>IF(SUM(Q127:Q134)=40," ",SUM(Q127:Q134)-40)</f>
        <v xml:space="preserve"> </v>
      </c>
      <c r="S131" s="31">
        <v>6</v>
      </c>
      <c r="T131" s="32">
        <v>1</v>
      </c>
      <c r="U131" s="33">
        <v>8</v>
      </c>
      <c r="V131" s="36" t="str">
        <f>IF(SUM(U127:U134)=40," ",SUM(U127:U134)-40)</f>
        <v xml:space="preserve"> </v>
      </c>
      <c r="W131" s="31">
        <v>0</v>
      </c>
      <c r="X131" s="32">
        <v>0</v>
      </c>
      <c r="Y131" s="33">
        <v>0</v>
      </c>
      <c r="Z131" s="36">
        <f>IF(SUM(Y127:Y134)=40," ",SUM(Y127:Y134)-40)</f>
        <v>-40</v>
      </c>
      <c r="AA131" s="31">
        <f t="shared" si="10"/>
        <v>26</v>
      </c>
      <c r="AB131" s="32">
        <f t="shared" si="10"/>
        <v>8</v>
      </c>
      <c r="AC131" s="33">
        <f t="shared" si="10"/>
        <v>40</v>
      </c>
    </row>
    <row r="132" spans="1:29" ht="12" customHeight="1" x14ac:dyDescent="0.25">
      <c r="A132" s="35"/>
      <c r="B132" s="30"/>
      <c r="C132" s="31"/>
      <c r="D132" s="32"/>
      <c r="E132" s="33"/>
      <c r="F132" s="34"/>
      <c r="G132" s="31"/>
      <c r="H132" s="32"/>
      <c r="I132" s="33"/>
      <c r="J132" s="34"/>
      <c r="K132" s="31"/>
      <c r="L132" s="32"/>
      <c r="M132" s="33"/>
      <c r="N132" s="34"/>
      <c r="O132" s="31"/>
      <c r="P132" s="32"/>
      <c r="Q132" s="33"/>
      <c r="R132" s="34"/>
      <c r="S132" s="31"/>
      <c r="T132" s="32"/>
      <c r="U132" s="33"/>
      <c r="V132" s="34"/>
      <c r="W132" s="31">
        <v>0</v>
      </c>
      <c r="X132" s="32">
        <v>0</v>
      </c>
      <c r="Y132" s="33">
        <v>0</v>
      </c>
      <c r="Z132" s="34"/>
      <c r="AA132" s="31"/>
      <c r="AB132" s="32"/>
      <c r="AC132" s="33"/>
    </row>
    <row r="133" spans="1:29" ht="12" customHeight="1" x14ac:dyDescent="0.25">
      <c r="A133" s="35"/>
      <c r="B133" s="30"/>
      <c r="C133" s="31"/>
      <c r="D133" s="32"/>
      <c r="E133" s="33"/>
      <c r="F133" s="37">
        <f>F134</f>
        <v>732</v>
      </c>
      <c r="G133" s="31"/>
      <c r="H133" s="32"/>
      <c r="I133" s="33"/>
      <c r="J133" s="37">
        <f>F133+J134</f>
        <v>1482</v>
      </c>
      <c r="K133" s="31"/>
      <c r="L133" s="32"/>
      <c r="M133" s="33"/>
      <c r="N133" s="37">
        <f>J133+N134</f>
        <v>2182</v>
      </c>
      <c r="O133" s="31"/>
      <c r="P133" s="32"/>
      <c r="Q133" s="33"/>
      <c r="R133" s="37">
        <f>N133+R134</f>
        <v>2973</v>
      </c>
      <c r="S133" s="31"/>
      <c r="T133" s="32"/>
      <c r="U133" s="33"/>
      <c r="V133" s="37">
        <f>R133+V134</f>
        <v>3794</v>
      </c>
      <c r="W133" s="31">
        <v>0</v>
      </c>
      <c r="X133" s="32">
        <v>0</v>
      </c>
      <c r="Y133" s="33">
        <v>0</v>
      </c>
      <c r="Z133" s="37">
        <f>V133+Z134</f>
        <v>3794</v>
      </c>
      <c r="AA133" s="31"/>
      <c r="AB133" s="32"/>
      <c r="AC133" s="33"/>
    </row>
    <row r="134" spans="1:29" ht="12" customHeight="1" x14ac:dyDescent="0.25">
      <c r="A134" s="38"/>
      <c r="B134" s="39"/>
      <c r="C134" s="40"/>
      <c r="D134" s="41"/>
      <c r="E134" s="42"/>
      <c r="F134" s="43">
        <f>SUM(C135:F135)</f>
        <v>732</v>
      </c>
      <c r="G134" s="40"/>
      <c r="H134" s="41"/>
      <c r="I134" s="42"/>
      <c r="J134" s="43">
        <f>SUM(G135:J135)</f>
        <v>750</v>
      </c>
      <c r="K134" s="40"/>
      <c r="L134" s="41"/>
      <c r="M134" s="42"/>
      <c r="N134" s="43">
        <f>SUM(K135:N135)</f>
        <v>700</v>
      </c>
      <c r="O134" s="40"/>
      <c r="P134" s="41"/>
      <c r="Q134" s="42"/>
      <c r="R134" s="43">
        <f>SUM(O135:R135)</f>
        <v>791</v>
      </c>
      <c r="S134" s="40"/>
      <c r="T134" s="41"/>
      <c r="U134" s="42"/>
      <c r="V134" s="43">
        <f>SUM(S135:V135)</f>
        <v>821</v>
      </c>
      <c r="W134" s="40">
        <v>0</v>
      </c>
      <c r="X134" s="41">
        <v>0</v>
      </c>
      <c r="Y134" s="42">
        <v>0</v>
      </c>
      <c r="Z134" s="43">
        <f>SUM(W135:Z135)</f>
        <v>0</v>
      </c>
      <c r="AA134" s="40"/>
      <c r="AB134" s="41"/>
      <c r="AC134" s="42"/>
    </row>
    <row r="135" spans="1:29" ht="15.75" customHeight="1" x14ac:dyDescent="0.25">
      <c r="A135" s="44"/>
      <c r="B135" s="45" t="s">
        <v>18</v>
      </c>
      <c r="C135" s="46">
        <v>198</v>
      </c>
      <c r="D135" s="46">
        <v>191</v>
      </c>
      <c r="E135" s="46">
        <v>185</v>
      </c>
      <c r="F135" s="47">
        <v>158</v>
      </c>
      <c r="G135" s="48">
        <v>205</v>
      </c>
      <c r="H135" s="46">
        <v>221</v>
      </c>
      <c r="I135" s="46">
        <v>177</v>
      </c>
      <c r="J135" s="47">
        <v>147</v>
      </c>
      <c r="K135" s="82">
        <v>136</v>
      </c>
      <c r="L135" s="83">
        <v>212</v>
      </c>
      <c r="M135" s="83">
        <v>174</v>
      </c>
      <c r="N135" s="84">
        <v>178</v>
      </c>
      <c r="O135" s="48">
        <v>203</v>
      </c>
      <c r="P135" s="46">
        <v>235</v>
      </c>
      <c r="Q135" s="46">
        <v>168</v>
      </c>
      <c r="R135" s="47">
        <v>185</v>
      </c>
      <c r="S135" s="48">
        <v>204</v>
      </c>
      <c r="T135" s="46">
        <v>235</v>
      </c>
      <c r="U135" s="46">
        <v>216</v>
      </c>
      <c r="V135" s="47">
        <v>166</v>
      </c>
      <c r="W135" s="48"/>
      <c r="X135" s="46"/>
      <c r="Y135" s="46"/>
      <c r="Z135" s="47"/>
      <c r="AA135" s="420"/>
      <c r="AB135" s="415"/>
      <c r="AC135" s="416"/>
    </row>
    <row r="136" spans="1:29" ht="15.75" customHeight="1" x14ac:dyDescent="0.25">
      <c r="A136" s="78"/>
      <c r="B136" s="74" t="s">
        <v>19</v>
      </c>
      <c r="C136" s="52">
        <v>1</v>
      </c>
      <c r="D136" s="52">
        <v>2</v>
      </c>
      <c r="E136" s="52">
        <v>3</v>
      </c>
      <c r="F136" s="53">
        <v>4</v>
      </c>
      <c r="G136" s="54">
        <v>5</v>
      </c>
      <c r="H136" s="52">
        <v>6</v>
      </c>
      <c r="I136" s="52">
        <v>7</v>
      </c>
      <c r="J136" s="53">
        <v>8</v>
      </c>
      <c r="K136" s="85">
        <v>9</v>
      </c>
      <c r="L136" s="86">
        <v>10</v>
      </c>
      <c r="M136" s="86">
        <v>11</v>
      </c>
      <c r="N136" s="87">
        <v>12</v>
      </c>
      <c r="O136" s="54">
        <v>13</v>
      </c>
      <c r="P136" s="55">
        <v>14</v>
      </c>
      <c r="Q136" s="55">
        <v>15</v>
      </c>
      <c r="R136" s="56">
        <v>16</v>
      </c>
      <c r="S136" s="54">
        <v>17</v>
      </c>
      <c r="T136" s="55">
        <v>18</v>
      </c>
      <c r="U136" s="55">
        <v>19</v>
      </c>
      <c r="V136" s="56">
        <v>20</v>
      </c>
      <c r="W136" s="54">
        <v>21</v>
      </c>
      <c r="X136" s="55">
        <v>22</v>
      </c>
      <c r="Y136" s="55">
        <v>23</v>
      </c>
      <c r="Z136" s="56">
        <v>24</v>
      </c>
      <c r="AA136" s="396"/>
      <c r="AB136" s="397"/>
      <c r="AC136" s="398"/>
    </row>
    <row r="137" spans="1:29" ht="12" hidden="1" customHeight="1" x14ac:dyDescent="0.25">
      <c r="A137" s="57"/>
      <c r="B137" s="57"/>
      <c r="C137" s="88"/>
      <c r="D137" s="59"/>
      <c r="E137" s="59"/>
      <c r="F137" s="60"/>
      <c r="G137" s="58"/>
      <c r="H137" s="59"/>
      <c r="I137" s="59"/>
      <c r="J137" s="60"/>
      <c r="K137" s="58"/>
      <c r="L137" s="61"/>
      <c r="M137" s="61"/>
      <c r="N137" s="62"/>
      <c r="O137" s="58"/>
      <c r="P137" s="61"/>
      <c r="Q137" s="61"/>
      <c r="R137" s="62"/>
      <c r="S137" s="58"/>
      <c r="T137" s="61"/>
      <c r="U137" s="61"/>
      <c r="V137" s="62"/>
      <c r="W137" s="58"/>
      <c r="X137" s="61"/>
      <c r="Y137" s="61"/>
      <c r="Z137" s="61"/>
      <c r="AA137" s="61"/>
      <c r="AB137" s="61"/>
      <c r="AC137" s="62"/>
    </row>
    <row r="138" spans="1:29" ht="17.100000000000001" customHeight="1" x14ac:dyDescent="0.3">
      <c r="A138" s="63"/>
      <c r="B138" s="64" t="s">
        <v>250</v>
      </c>
      <c r="C138" s="65"/>
      <c r="D138" s="66"/>
      <c r="E138" s="66"/>
      <c r="F138" s="67"/>
      <c r="G138" s="68"/>
      <c r="H138" s="66"/>
      <c r="I138" s="66"/>
      <c r="J138" s="67"/>
      <c r="K138" s="68"/>
      <c r="L138" s="69"/>
      <c r="M138" s="69"/>
      <c r="N138" s="70"/>
      <c r="O138" s="68"/>
      <c r="P138" s="69"/>
      <c r="Q138" s="69"/>
      <c r="R138" s="70"/>
      <c r="S138" s="68"/>
      <c r="T138" s="69"/>
      <c r="U138" s="69"/>
      <c r="V138" s="70"/>
      <c r="W138" s="68"/>
      <c r="X138" s="69"/>
      <c r="Y138" s="69"/>
      <c r="Z138" s="70"/>
      <c r="AA138" s="399"/>
      <c r="AB138" s="400"/>
      <c r="AC138" s="401"/>
    </row>
    <row r="139" spans="1:29" ht="12" customHeight="1" x14ac:dyDescent="0.25">
      <c r="A139" s="35" t="s">
        <v>228</v>
      </c>
      <c r="B139" s="30" t="s">
        <v>317</v>
      </c>
      <c r="C139" s="31">
        <v>2</v>
      </c>
      <c r="D139" s="32">
        <v>3</v>
      </c>
      <c r="E139" s="33">
        <v>8</v>
      </c>
      <c r="F139" s="34"/>
      <c r="G139" s="31">
        <v>4</v>
      </c>
      <c r="H139" s="32">
        <v>0</v>
      </c>
      <c r="I139" s="33">
        <v>8</v>
      </c>
      <c r="J139" s="34"/>
      <c r="K139" s="31">
        <v>2</v>
      </c>
      <c r="L139" s="32">
        <v>2</v>
      </c>
      <c r="M139" s="33">
        <v>8</v>
      </c>
      <c r="N139" s="34"/>
      <c r="O139" s="31">
        <v>1</v>
      </c>
      <c r="P139" s="32">
        <v>2</v>
      </c>
      <c r="Q139" s="33">
        <v>8</v>
      </c>
      <c r="R139" s="34"/>
      <c r="S139" s="31">
        <v>0</v>
      </c>
      <c r="T139" s="32">
        <v>2</v>
      </c>
      <c r="U139" s="33">
        <v>8</v>
      </c>
      <c r="V139" s="79"/>
      <c r="W139" s="31">
        <v>0</v>
      </c>
      <c r="X139" s="32">
        <v>0</v>
      </c>
      <c r="Y139" s="33">
        <v>0</v>
      </c>
      <c r="Z139" s="34"/>
      <c r="AA139" s="31">
        <f t="shared" ref="AA139:AC144" si="11">IF(C139+G139+K139+O139+S139+W139&lt;1,0,C139+G139+K139+O139+S139+W139)</f>
        <v>9</v>
      </c>
      <c r="AB139" s="32">
        <f t="shared" si="11"/>
        <v>9</v>
      </c>
      <c r="AC139" s="33">
        <f t="shared" si="11"/>
        <v>40</v>
      </c>
    </row>
    <row r="140" spans="1:29" ht="12" customHeight="1" x14ac:dyDescent="0.25">
      <c r="A140" s="35" t="s">
        <v>228</v>
      </c>
      <c r="B140" s="30" t="s">
        <v>318</v>
      </c>
      <c r="C140" s="31">
        <v>4</v>
      </c>
      <c r="D140" s="32">
        <v>1</v>
      </c>
      <c r="E140" s="33">
        <v>8</v>
      </c>
      <c r="F140" s="34"/>
      <c r="G140" s="31">
        <v>2</v>
      </c>
      <c r="H140" s="32">
        <v>2</v>
      </c>
      <c r="I140" s="33">
        <v>8</v>
      </c>
      <c r="J140" s="34"/>
      <c r="K140" s="31">
        <v>5</v>
      </c>
      <c r="L140" s="32">
        <v>2</v>
      </c>
      <c r="M140" s="33">
        <v>8</v>
      </c>
      <c r="N140" s="34"/>
      <c r="O140" s="31">
        <v>3</v>
      </c>
      <c r="P140" s="32">
        <v>3</v>
      </c>
      <c r="Q140" s="33">
        <v>8</v>
      </c>
      <c r="R140" s="34"/>
      <c r="S140" s="31">
        <v>2</v>
      </c>
      <c r="T140" s="32">
        <v>1</v>
      </c>
      <c r="U140" s="33">
        <v>8</v>
      </c>
      <c r="V140" s="79"/>
      <c r="W140" s="31">
        <v>0</v>
      </c>
      <c r="X140" s="32">
        <v>0</v>
      </c>
      <c r="Y140" s="33">
        <v>0</v>
      </c>
      <c r="Z140" s="34"/>
      <c r="AA140" s="31">
        <f t="shared" si="11"/>
        <v>16</v>
      </c>
      <c r="AB140" s="32">
        <f t="shared" si="11"/>
        <v>9</v>
      </c>
      <c r="AC140" s="33">
        <f t="shared" si="11"/>
        <v>40</v>
      </c>
    </row>
    <row r="141" spans="1:29" ht="12" customHeight="1" x14ac:dyDescent="0.25">
      <c r="A141" s="35" t="s">
        <v>228</v>
      </c>
      <c r="B141" s="30" t="s">
        <v>319</v>
      </c>
      <c r="C141" s="31">
        <v>0</v>
      </c>
      <c r="D141" s="32">
        <v>3</v>
      </c>
      <c r="E141" s="33">
        <v>8</v>
      </c>
      <c r="F141" s="34"/>
      <c r="G141" s="31">
        <v>0</v>
      </c>
      <c r="H141" s="32">
        <v>3</v>
      </c>
      <c r="I141" s="33">
        <v>8</v>
      </c>
      <c r="J141" s="34"/>
      <c r="K141" s="31">
        <v>2</v>
      </c>
      <c r="L141" s="32">
        <v>2</v>
      </c>
      <c r="M141" s="33">
        <v>8</v>
      </c>
      <c r="N141" s="34"/>
      <c r="O141" s="31">
        <v>0</v>
      </c>
      <c r="P141" s="32">
        <v>3</v>
      </c>
      <c r="Q141" s="33">
        <v>8</v>
      </c>
      <c r="R141" s="34"/>
      <c r="S141" s="31">
        <v>2</v>
      </c>
      <c r="T141" s="32">
        <v>2</v>
      </c>
      <c r="U141" s="33">
        <v>8</v>
      </c>
      <c r="V141" s="79"/>
      <c r="W141" s="31">
        <v>0</v>
      </c>
      <c r="X141" s="32">
        <v>0</v>
      </c>
      <c r="Y141" s="33">
        <v>0</v>
      </c>
      <c r="Z141" s="34"/>
      <c r="AA141" s="31">
        <f t="shared" si="11"/>
        <v>4</v>
      </c>
      <c r="AB141" s="32">
        <f t="shared" si="11"/>
        <v>13</v>
      </c>
      <c r="AC141" s="33">
        <f t="shared" si="11"/>
        <v>40</v>
      </c>
    </row>
    <row r="142" spans="1:29" ht="12" customHeight="1" x14ac:dyDescent="0.25">
      <c r="A142" s="35" t="s">
        <v>228</v>
      </c>
      <c r="B142" s="30" t="s">
        <v>320</v>
      </c>
      <c r="C142" s="31">
        <v>2</v>
      </c>
      <c r="D142" s="32">
        <v>2</v>
      </c>
      <c r="E142" s="33">
        <v>8</v>
      </c>
      <c r="F142" s="34"/>
      <c r="G142" s="31">
        <v>2</v>
      </c>
      <c r="H142" s="32">
        <v>1</v>
      </c>
      <c r="I142" s="33">
        <v>8</v>
      </c>
      <c r="J142" s="34"/>
      <c r="K142" s="31">
        <v>2</v>
      </c>
      <c r="L142" s="32">
        <v>0</v>
      </c>
      <c r="M142" s="33">
        <v>8</v>
      </c>
      <c r="N142" s="34"/>
      <c r="O142" s="31">
        <v>4</v>
      </c>
      <c r="P142" s="32">
        <v>0</v>
      </c>
      <c r="Q142" s="33">
        <v>8</v>
      </c>
      <c r="R142" s="34"/>
      <c r="S142" s="31">
        <v>2</v>
      </c>
      <c r="T142" s="32">
        <v>1</v>
      </c>
      <c r="U142" s="33">
        <v>8</v>
      </c>
      <c r="V142" s="79"/>
      <c r="W142" s="31">
        <v>0</v>
      </c>
      <c r="X142" s="32">
        <v>0</v>
      </c>
      <c r="Y142" s="33">
        <v>0</v>
      </c>
      <c r="Z142" s="34"/>
      <c r="AA142" s="31">
        <f t="shared" si="11"/>
        <v>12</v>
      </c>
      <c r="AB142" s="32">
        <f t="shared" si="11"/>
        <v>4</v>
      </c>
      <c r="AC142" s="33">
        <f t="shared" si="11"/>
        <v>40</v>
      </c>
    </row>
    <row r="143" spans="1:29" ht="12" customHeight="1" x14ac:dyDescent="0.25">
      <c r="A143" s="35" t="s">
        <v>228</v>
      </c>
      <c r="B143" s="30" t="s">
        <v>312</v>
      </c>
      <c r="C143" s="31">
        <v>3</v>
      </c>
      <c r="D143" s="32">
        <v>3</v>
      </c>
      <c r="E143" s="33">
        <v>8</v>
      </c>
      <c r="F143" s="36" t="str">
        <f>IF(SUM(E139:E146)=40," ",SUM(E139:E146)-40)</f>
        <v xml:space="preserve"> </v>
      </c>
      <c r="G143" s="31">
        <v>6</v>
      </c>
      <c r="H143" s="32">
        <v>1</v>
      </c>
      <c r="I143" s="33">
        <v>8</v>
      </c>
      <c r="J143" s="36" t="str">
        <f>IF(SUM(I139:I146)=40," ",SUM(I139:I146)-40)</f>
        <v xml:space="preserve"> </v>
      </c>
      <c r="K143" s="31">
        <v>4</v>
      </c>
      <c r="L143" s="32">
        <v>1</v>
      </c>
      <c r="M143" s="33">
        <v>8</v>
      </c>
      <c r="N143" s="36" t="str">
        <f>IF(SUM(M139:M146)=40," ",SUM(M139:M146)-40)</f>
        <v xml:space="preserve"> </v>
      </c>
      <c r="O143" s="31">
        <v>1</v>
      </c>
      <c r="P143" s="32">
        <v>4</v>
      </c>
      <c r="Q143" s="33">
        <v>8</v>
      </c>
      <c r="R143" s="36" t="str">
        <f>IF(SUM(Q139:Q146)=40," ",SUM(Q139:Q146)-40)</f>
        <v xml:space="preserve"> </v>
      </c>
      <c r="S143" s="31">
        <v>6</v>
      </c>
      <c r="T143" s="32">
        <v>0</v>
      </c>
      <c r="U143" s="33">
        <v>8</v>
      </c>
      <c r="V143" s="36" t="str">
        <f>IF(SUM(U139:U146)=40," ",SUM(U139:U146)-40)</f>
        <v xml:space="preserve"> </v>
      </c>
      <c r="W143" s="31">
        <v>0</v>
      </c>
      <c r="X143" s="32">
        <v>0</v>
      </c>
      <c r="Y143" s="33">
        <v>0</v>
      </c>
      <c r="Z143" s="36">
        <f>IF(SUM(Y139:Y146)=40," ",SUM(Y139:Y146)-40)</f>
        <v>-40</v>
      </c>
      <c r="AA143" s="31">
        <f t="shared" si="11"/>
        <v>20</v>
      </c>
      <c r="AB143" s="32">
        <f t="shared" si="11"/>
        <v>9</v>
      </c>
      <c r="AC143" s="33">
        <f t="shared" si="11"/>
        <v>40</v>
      </c>
    </row>
    <row r="144" spans="1:29" ht="12" customHeight="1" x14ac:dyDescent="0.25">
      <c r="A144" s="35" t="s">
        <v>228</v>
      </c>
      <c r="B144" s="30" t="s">
        <v>344</v>
      </c>
      <c r="C144" s="31">
        <v>0</v>
      </c>
      <c r="D144" s="32">
        <v>0</v>
      </c>
      <c r="E144" s="33">
        <v>0</v>
      </c>
      <c r="F144" s="34"/>
      <c r="G144" s="31">
        <v>0</v>
      </c>
      <c r="H144" s="32">
        <v>0</v>
      </c>
      <c r="I144" s="33">
        <v>0</v>
      </c>
      <c r="J144" s="34"/>
      <c r="K144" s="31">
        <v>0</v>
      </c>
      <c r="L144" s="32">
        <v>0</v>
      </c>
      <c r="M144" s="33">
        <v>0</v>
      </c>
      <c r="N144" s="34"/>
      <c r="O144" s="31">
        <v>0</v>
      </c>
      <c r="P144" s="32">
        <v>0</v>
      </c>
      <c r="Q144" s="33">
        <v>0</v>
      </c>
      <c r="R144" s="34"/>
      <c r="S144" s="31">
        <v>0</v>
      </c>
      <c r="T144" s="32">
        <v>0</v>
      </c>
      <c r="U144" s="33">
        <v>0</v>
      </c>
      <c r="V144" s="34"/>
      <c r="W144" s="31">
        <v>0</v>
      </c>
      <c r="X144" s="32">
        <v>0</v>
      </c>
      <c r="Y144" s="33">
        <v>0</v>
      </c>
      <c r="Z144" s="34"/>
      <c r="AA144" s="31">
        <f t="shared" si="11"/>
        <v>0</v>
      </c>
      <c r="AB144" s="32">
        <f t="shared" si="11"/>
        <v>0</v>
      </c>
      <c r="AC144" s="33">
        <f t="shared" si="11"/>
        <v>0</v>
      </c>
    </row>
    <row r="145" spans="1:29" ht="12" customHeight="1" x14ac:dyDescent="0.25">
      <c r="A145" s="35"/>
      <c r="B145" s="30"/>
      <c r="C145" s="31"/>
      <c r="D145" s="32"/>
      <c r="E145" s="33"/>
      <c r="F145" s="37">
        <f>F146</f>
        <v>600</v>
      </c>
      <c r="G145" s="31"/>
      <c r="H145" s="32"/>
      <c r="I145" s="33"/>
      <c r="J145" s="37">
        <f>F145+J146</f>
        <v>1167</v>
      </c>
      <c r="K145" s="31"/>
      <c r="L145" s="32"/>
      <c r="M145" s="33"/>
      <c r="N145" s="37">
        <f>J145+N146</f>
        <v>1762</v>
      </c>
      <c r="O145" s="31"/>
      <c r="P145" s="32"/>
      <c r="Q145" s="33"/>
      <c r="R145" s="37">
        <f>N145+R146</f>
        <v>2278</v>
      </c>
      <c r="S145" s="31"/>
      <c r="T145" s="32"/>
      <c r="U145" s="33"/>
      <c r="V145" s="37">
        <f>R145+V146</f>
        <v>2845</v>
      </c>
      <c r="W145" s="31">
        <v>0</v>
      </c>
      <c r="X145" s="32">
        <v>0</v>
      </c>
      <c r="Y145" s="33">
        <v>0</v>
      </c>
      <c r="Z145" s="37">
        <f>V145+Z146</f>
        <v>2845</v>
      </c>
      <c r="AA145" s="31"/>
      <c r="AB145" s="32"/>
      <c r="AC145" s="33"/>
    </row>
    <row r="146" spans="1:29" ht="12" customHeight="1" x14ac:dyDescent="0.25">
      <c r="A146" s="38"/>
      <c r="B146" s="39"/>
      <c r="C146" s="40"/>
      <c r="D146" s="41"/>
      <c r="E146" s="42"/>
      <c r="F146" s="43">
        <f>SUM(C147:F147)</f>
        <v>600</v>
      </c>
      <c r="G146" s="40"/>
      <c r="H146" s="41"/>
      <c r="I146" s="42"/>
      <c r="J146" s="43">
        <f>SUM(G147:J147)</f>
        <v>567</v>
      </c>
      <c r="K146" s="40"/>
      <c r="L146" s="41"/>
      <c r="M146" s="42"/>
      <c r="N146" s="43">
        <f>SUM(K147:N147)</f>
        <v>595</v>
      </c>
      <c r="O146" s="40"/>
      <c r="P146" s="41"/>
      <c r="Q146" s="42"/>
      <c r="R146" s="43">
        <f>SUM(O147:R147)</f>
        <v>516</v>
      </c>
      <c r="S146" s="40"/>
      <c r="T146" s="41"/>
      <c r="U146" s="42"/>
      <c r="V146" s="43">
        <f>SUM(S147:V147)</f>
        <v>567</v>
      </c>
      <c r="W146" s="40">
        <v>0</v>
      </c>
      <c r="X146" s="41">
        <v>0</v>
      </c>
      <c r="Y146" s="42">
        <v>0</v>
      </c>
      <c r="Z146" s="43">
        <f>SUM(W147:Z147)</f>
        <v>0</v>
      </c>
      <c r="AA146" s="40"/>
      <c r="AB146" s="41"/>
      <c r="AC146" s="42"/>
    </row>
    <row r="147" spans="1:29" ht="15.75" customHeight="1" x14ac:dyDescent="0.25">
      <c r="A147" s="44"/>
      <c r="B147" s="45" t="s">
        <v>18</v>
      </c>
      <c r="C147" s="46">
        <v>183</v>
      </c>
      <c r="D147" s="46">
        <v>130</v>
      </c>
      <c r="E147" s="46">
        <v>140</v>
      </c>
      <c r="F147" s="47">
        <v>147</v>
      </c>
      <c r="G147" s="48">
        <v>119</v>
      </c>
      <c r="H147" s="46">
        <v>170</v>
      </c>
      <c r="I147" s="46">
        <v>178</v>
      </c>
      <c r="J147" s="47">
        <v>100</v>
      </c>
      <c r="K147" s="82">
        <v>142</v>
      </c>
      <c r="L147" s="83">
        <v>187</v>
      </c>
      <c r="M147" s="83">
        <v>145</v>
      </c>
      <c r="N147" s="84">
        <v>121</v>
      </c>
      <c r="O147" s="48">
        <v>93</v>
      </c>
      <c r="P147" s="46">
        <v>135</v>
      </c>
      <c r="Q147" s="46">
        <v>127</v>
      </c>
      <c r="R147" s="47">
        <v>161</v>
      </c>
      <c r="S147" s="48">
        <v>204</v>
      </c>
      <c r="T147" s="46">
        <v>125</v>
      </c>
      <c r="U147" s="46">
        <v>113</v>
      </c>
      <c r="V147" s="47">
        <v>125</v>
      </c>
      <c r="W147" s="48"/>
      <c r="X147" s="46"/>
      <c r="Y147" s="46"/>
      <c r="Z147" s="47"/>
      <c r="AA147" s="414">
        <f>IF(SUM(C147:Z147)&lt;1," ",SUM(C147:Z147))</f>
        <v>2845</v>
      </c>
      <c r="AB147" s="415"/>
      <c r="AC147" s="416"/>
    </row>
    <row r="148" spans="1:29" ht="15.75" customHeight="1" x14ac:dyDescent="0.25">
      <c r="A148" s="49"/>
      <c r="B148" s="74" t="s">
        <v>19</v>
      </c>
      <c r="C148" s="52">
        <v>1</v>
      </c>
      <c r="D148" s="52">
        <v>2</v>
      </c>
      <c r="E148" s="52">
        <v>3</v>
      </c>
      <c r="F148" s="53">
        <v>4</v>
      </c>
      <c r="G148" s="54">
        <v>5</v>
      </c>
      <c r="H148" s="52">
        <v>6</v>
      </c>
      <c r="I148" s="52">
        <v>7</v>
      </c>
      <c r="J148" s="53">
        <v>8</v>
      </c>
      <c r="K148" s="85">
        <v>9</v>
      </c>
      <c r="L148" s="86">
        <v>10</v>
      </c>
      <c r="M148" s="86">
        <v>11</v>
      </c>
      <c r="N148" s="87">
        <v>12</v>
      </c>
      <c r="O148" s="54">
        <v>13</v>
      </c>
      <c r="P148" s="55">
        <v>14</v>
      </c>
      <c r="Q148" s="55">
        <v>15</v>
      </c>
      <c r="R148" s="56">
        <v>16</v>
      </c>
      <c r="S148" s="54">
        <v>17</v>
      </c>
      <c r="T148" s="55">
        <v>18</v>
      </c>
      <c r="U148" s="55">
        <v>19</v>
      </c>
      <c r="V148" s="56">
        <v>20</v>
      </c>
      <c r="W148" s="54">
        <v>21</v>
      </c>
      <c r="X148" s="55">
        <v>22</v>
      </c>
      <c r="Y148" s="55">
        <v>23</v>
      </c>
      <c r="Z148" s="56">
        <v>24</v>
      </c>
      <c r="AA148" s="396"/>
      <c r="AB148" s="397"/>
      <c r="AC148" s="398"/>
    </row>
    <row r="149" spans="1:29" ht="12" hidden="1" customHeight="1" x14ac:dyDescent="0.25">
      <c r="A149" s="57"/>
      <c r="B149" s="57"/>
      <c r="C149" s="88"/>
      <c r="D149" s="59"/>
      <c r="E149" s="59"/>
      <c r="F149" s="60"/>
      <c r="G149" s="58"/>
      <c r="H149" s="59"/>
      <c r="I149" s="59"/>
      <c r="J149" s="60"/>
      <c r="K149" s="58"/>
      <c r="L149" s="61"/>
      <c r="M149" s="61"/>
      <c r="N149" s="62"/>
      <c r="O149" s="58"/>
      <c r="P149" s="61"/>
      <c r="Q149" s="61"/>
      <c r="R149" s="62"/>
      <c r="S149" s="58"/>
      <c r="T149" s="61"/>
      <c r="U149" s="61"/>
      <c r="V149" s="62"/>
      <c r="W149" s="58"/>
      <c r="X149" s="61"/>
      <c r="Y149" s="61"/>
      <c r="Z149" s="61"/>
      <c r="AA149" s="61"/>
      <c r="AB149" s="61"/>
      <c r="AC149" s="62"/>
    </row>
    <row r="150" spans="1:29" ht="17.100000000000001" customHeight="1" x14ac:dyDescent="0.3">
      <c r="A150" s="63"/>
      <c r="B150" s="64" t="s">
        <v>251</v>
      </c>
      <c r="C150" s="65"/>
      <c r="D150" s="66"/>
      <c r="E150" s="66"/>
      <c r="F150" s="67"/>
      <c r="G150" s="68"/>
      <c r="H150" s="66"/>
      <c r="I150" s="66"/>
      <c r="J150" s="67"/>
      <c r="K150" s="68"/>
      <c r="L150" s="69"/>
      <c r="M150" s="69"/>
      <c r="N150" s="70"/>
      <c r="O150" s="68"/>
      <c r="P150" s="69"/>
      <c r="Q150" s="69"/>
      <c r="R150" s="70"/>
      <c r="S150" s="68"/>
      <c r="T150" s="69"/>
      <c r="U150" s="69"/>
      <c r="V150" s="70"/>
      <c r="W150" s="68"/>
      <c r="X150" s="69"/>
      <c r="Y150" s="69"/>
      <c r="Z150" s="70"/>
      <c r="AA150" s="399"/>
      <c r="AB150" s="400"/>
      <c r="AC150" s="401"/>
    </row>
    <row r="151" spans="1:29" ht="12" customHeight="1" x14ac:dyDescent="0.25">
      <c r="A151" s="35" t="s">
        <v>228</v>
      </c>
      <c r="B151" s="30" t="s">
        <v>327</v>
      </c>
      <c r="C151" s="31">
        <v>0</v>
      </c>
      <c r="D151" s="32">
        <v>0</v>
      </c>
      <c r="E151" s="33">
        <v>0</v>
      </c>
      <c r="F151" s="34"/>
      <c r="G151" s="31">
        <v>0</v>
      </c>
      <c r="H151" s="32">
        <v>2</v>
      </c>
      <c r="I151" s="33">
        <v>8</v>
      </c>
      <c r="J151" s="34"/>
      <c r="K151" s="31">
        <v>1</v>
      </c>
      <c r="L151" s="32">
        <v>1</v>
      </c>
      <c r="M151" s="33">
        <v>8</v>
      </c>
      <c r="N151" s="34"/>
      <c r="O151" s="31">
        <v>0</v>
      </c>
      <c r="P151" s="32">
        <v>2</v>
      </c>
      <c r="Q151" s="33">
        <v>8</v>
      </c>
      <c r="R151" s="34"/>
      <c r="S151" s="31">
        <v>1</v>
      </c>
      <c r="T151" s="32">
        <v>0</v>
      </c>
      <c r="U151" s="33">
        <v>8</v>
      </c>
      <c r="V151" s="79"/>
      <c r="W151" s="31">
        <v>0</v>
      </c>
      <c r="X151" s="32">
        <v>0</v>
      </c>
      <c r="Y151" s="33">
        <v>0</v>
      </c>
      <c r="Z151" s="34"/>
      <c r="AA151" s="31">
        <f t="shared" ref="AA151:AC156" si="12">IF(C151+G151+K151+O151+S151+W151&lt;1,0,C151+G151+K151+O151+S151+W151)</f>
        <v>2</v>
      </c>
      <c r="AB151" s="32">
        <f t="shared" si="12"/>
        <v>5</v>
      </c>
      <c r="AC151" s="33">
        <f t="shared" si="12"/>
        <v>32</v>
      </c>
    </row>
    <row r="152" spans="1:29" ht="12" customHeight="1" x14ac:dyDescent="0.25">
      <c r="A152" s="35" t="s">
        <v>228</v>
      </c>
      <c r="B152" s="30" t="s">
        <v>328</v>
      </c>
      <c r="C152" s="31">
        <v>3</v>
      </c>
      <c r="D152" s="32">
        <v>1</v>
      </c>
      <c r="E152" s="33">
        <v>8</v>
      </c>
      <c r="F152" s="34"/>
      <c r="G152" s="31">
        <v>0</v>
      </c>
      <c r="H152" s="32">
        <v>4</v>
      </c>
      <c r="I152" s="33">
        <v>8</v>
      </c>
      <c r="J152" s="34"/>
      <c r="K152" s="31">
        <v>1</v>
      </c>
      <c r="L152" s="32">
        <v>2</v>
      </c>
      <c r="M152" s="33">
        <v>8</v>
      </c>
      <c r="N152" s="34"/>
      <c r="O152" s="31">
        <v>0</v>
      </c>
      <c r="P152" s="32">
        <v>0</v>
      </c>
      <c r="Q152" s="33">
        <v>0</v>
      </c>
      <c r="R152" s="34"/>
      <c r="S152" s="31">
        <v>1</v>
      </c>
      <c r="T152" s="32">
        <v>2</v>
      </c>
      <c r="U152" s="33">
        <v>8</v>
      </c>
      <c r="V152" s="79"/>
      <c r="W152" s="31">
        <v>0</v>
      </c>
      <c r="X152" s="32">
        <v>0</v>
      </c>
      <c r="Y152" s="33">
        <v>0</v>
      </c>
      <c r="Z152" s="34"/>
      <c r="AA152" s="31">
        <f t="shared" si="12"/>
        <v>5</v>
      </c>
      <c r="AB152" s="32">
        <f t="shared" si="12"/>
        <v>9</v>
      </c>
      <c r="AC152" s="33">
        <f t="shared" si="12"/>
        <v>32</v>
      </c>
    </row>
    <row r="153" spans="1:29" ht="12" customHeight="1" x14ac:dyDescent="0.25">
      <c r="A153" s="35" t="s">
        <v>228</v>
      </c>
      <c r="B153" s="30" t="s">
        <v>329</v>
      </c>
      <c r="C153" s="31">
        <v>1</v>
      </c>
      <c r="D153" s="32">
        <v>1</v>
      </c>
      <c r="E153" s="33">
        <v>8</v>
      </c>
      <c r="F153" s="34"/>
      <c r="G153" s="31">
        <v>0</v>
      </c>
      <c r="H153" s="32">
        <v>0</v>
      </c>
      <c r="I153" s="33">
        <v>0</v>
      </c>
      <c r="J153" s="34"/>
      <c r="K153" s="31">
        <v>0</v>
      </c>
      <c r="L153" s="32">
        <v>3</v>
      </c>
      <c r="M153" s="33">
        <v>8</v>
      </c>
      <c r="N153" s="34"/>
      <c r="O153" s="31">
        <v>2</v>
      </c>
      <c r="P153" s="32">
        <v>2</v>
      </c>
      <c r="Q153" s="33">
        <v>8</v>
      </c>
      <c r="R153" s="34"/>
      <c r="S153" s="31">
        <v>0</v>
      </c>
      <c r="T153" s="32">
        <v>3</v>
      </c>
      <c r="U153" s="33">
        <v>8</v>
      </c>
      <c r="V153" s="79"/>
      <c r="W153" s="31">
        <v>0</v>
      </c>
      <c r="X153" s="32">
        <v>0</v>
      </c>
      <c r="Y153" s="33">
        <v>0</v>
      </c>
      <c r="Z153" s="34"/>
      <c r="AA153" s="31">
        <f t="shared" si="12"/>
        <v>3</v>
      </c>
      <c r="AB153" s="32">
        <f t="shared" si="12"/>
        <v>9</v>
      </c>
      <c r="AC153" s="33">
        <f t="shared" si="12"/>
        <v>32</v>
      </c>
    </row>
    <row r="154" spans="1:29" ht="12" customHeight="1" x14ac:dyDescent="0.25">
      <c r="A154" s="35" t="s">
        <v>228</v>
      </c>
      <c r="B154" s="30" t="s">
        <v>330</v>
      </c>
      <c r="C154" s="31">
        <v>0</v>
      </c>
      <c r="D154" s="32">
        <v>2</v>
      </c>
      <c r="E154" s="33">
        <v>8</v>
      </c>
      <c r="F154" s="34"/>
      <c r="G154" s="31">
        <v>1</v>
      </c>
      <c r="H154" s="32">
        <v>3</v>
      </c>
      <c r="I154" s="33">
        <v>8</v>
      </c>
      <c r="J154" s="34"/>
      <c r="K154" s="31">
        <v>0</v>
      </c>
      <c r="L154" s="32">
        <v>0</v>
      </c>
      <c r="M154" s="33">
        <v>0</v>
      </c>
      <c r="N154" s="34"/>
      <c r="O154" s="31">
        <v>1</v>
      </c>
      <c r="P154" s="32">
        <v>1</v>
      </c>
      <c r="Q154" s="33">
        <v>8</v>
      </c>
      <c r="R154" s="34"/>
      <c r="S154" s="31">
        <v>3</v>
      </c>
      <c r="T154" s="32">
        <v>0</v>
      </c>
      <c r="U154" s="33">
        <v>8</v>
      </c>
      <c r="V154" s="79"/>
      <c r="W154" s="31">
        <v>0</v>
      </c>
      <c r="X154" s="32">
        <v>0</v>
      </c>
      <c r="Y154" s="33">
        <v>0</v>
      </c>
      <c r="Z154" s="34"/>
      <c r="AA154" s="31">
        <f t="shared" si="12"/>
        <v>5</v>
      </c>
      <c r="AB154" s="32">
        <f t="shared" si="12"/>
        <v>6</v>
      </c>
      <c r="AC154" s="33">
        <f t="shared" si="12"/>
        <v>32</v>
      </c>
    </row>
    <row r="155" spans="1:29" ht="12" customHeight="1" x14ac:dyDescent="0.25">
      <c r="A155" s="35" t="s">
        <v>228</v>
      </c>
      <c r="B155" s="30" t="s">
        <v>331</v>
      </c>
      <c r="C155" s="31">
        <v>1</v>
      </c>
      <c r="D155" s="32">
        <v>4</v>
      </c>
      <c r="E155" s="33">
        <v>8</v>
      </c>
      <c r="F155" s="36" t="str">
        <f>IF(SUM(E151:E158)=40," ",SUM(E151:E158)-40)</f>
        <v xml:space="preserve"> </v>
      </c>
      <c r="G155" s="31">
        <v>2</v>
      </c>
      <c r="H155" s="32">
        <v>3</v>
      </c>
      <c r="I155" s="33">
        <v>8</v>
      </c>
      <c r="J155" s="36" t="str">
        <f>IF(SUM(I151:I158)=40," ",SUM(I151:I158)-40)</f>
        <v xml:space="preserve"> </v>
      </c>
      <c r="K155" s="31">
        <v>3</v>
      </c>
      <c r="L155" s="32">
        <v>3</v>
      </c>
      <c r="M155" s="33">
        <v>8</v>
      </c>
      <c r="N155" s="36" t="str">
        <f>IF(SUM(M151:M158)=40," ",SUM(M151:M158)-40)</f>
        <v xml:space="preserve"> </v>
      </c>
      <c r="O155" s="31">
        <v>3</v>
      </c>
      <c r="P155" s="32">
        <v>3</v>
      </c>
      <c r="Q155" s="33">
        <v>8</v>
      </c>
      <c r="R155" s="36" t="str">
        <f>IF(SUM(Q151:Q158)=40," ",SUM(Q151:Q158)-40)</f>
        <v xml:space="preserve"> </v>
      </c>
      <c r="S155" s="31">
        <v>1</v>
      </c>
      <c r="T155" s="32">
        <v>0</v>
      </c>
      <c r="U155" s="33">
        <v>4</v>
      </c>
      <c r="V155" s="36" t="str">
        <f>IF(SUM(U151:U158)=40," ",SUM(U151:U158)-40)</f>
        <v xml:space="preserve"> </v>
      </c>
      <c r="W155" s="31">
        <v>0</v>
      </c>
      <c r="X155" s="32">
        <v>0</v>
      </c>
      <c r="Y155" s="33">
        <v>0</v>
      </c>
      <c r="Z155" s="36">
        <f>IF(SUM(Y151:Y158)=40," ",SUM(Y151:Y158)-40)</f>
        <v>-40</v>
      </c>
      <c r="AA155" s="31">
        <f t="shared" si="12"/>
        <v>10</v>
      </c>
      <c r="AB155" s="32">
        <f t="shared" si="12"/>
        <v>13</v>
      </c>
      <c r="AC155" s="33">
        <f t="shared" si="12"/>
        <v>36</v>
      </c>
    </row>
    <row r="156" spans="1:29" ht="12" customHeight="1" x14ac:dyDescent="0.25">
      <c r="A156" s="35" t="s">
        <v>263</v>
      </c>
      <c r="B156" s="30" t="s">
        <v>332</v>
      </c>
      <c r="C156" s="31">
        <v>1</v>
      </c>
      <c r="D156" s="32">
        <v>2</v>
      </c>
      <c r="E156" s="33">
        <v>8</v>
      </c>
      <c r="F156" s="34"/>
      <c r="G156" s="31">
        <v>1</v>
      </c>
      <c r="H156" s="32">
        <v>0</v>
      </c>
      <c r="I156" s="33">
        <v>8</v>
      </c>
      <c r="J156" s="34"/>
      <c r="K156" s="31">
        <v>0</v>
      </c>
      <c r="L156" s="32">
        <v>1</v>
      </c>
      <c r="M156" s="33">
        <v>8</v>
      </c>
      <c r="N156" s="34"/>
      <c r="O156" s="31">
        <v>2</v>
      </c>
      <c r="P156" s="32">
        <v>2</v>
      </c>
      <c r="Q156" s="33">
        <v>8</v>
      </c>
      <c r="R156" s="34"/>
      <c r="S156" s="31">
        <v>1</v>
      </c>
      <c r="T156" s="32">
        <v>1</v>
      </c>
      <c r="U156" s="33">
        <v>4</v>
      </c>
      <c r="V156" s="34"/>
      <c r="W156" s="31">
        <v>0</v>
      </c>
      <c r="X156" s="32">
        <v>0</v>
      </c>
      <c r="Y156" s="33">
        <v>0</v>
      </c>
      <c r="Z156" s="34"/>
      <c r="AA156" s="31">
        <f t="shared" si="12"/>
        <v>5</v>
      </c>
      <c r="AB156" s="32">
        <f t="shared" si="12"/>
        <v>6</v>
      </c>
      <c r="AC156" s="33">
        <f t="shared" si="12"/>
        <v>36</v>
      </c>
    </row>
    <row r="157" spans="1:29" ht="12" customHeight="1" x14ac:dyDescent="0.25">
      <c r="A157" s="35"/>
      <c r="B157" s="30"/>
      <c r="C157" s="31"/>
      <c r="D157" s="32"/>
      <c r="E157" s="33"/>
      <c r="F157" s="37">
        <f>F158</f>
        <v>499</v>
      </c>
      <c r="G157" s="31"/>
      <c r="H157" s="32"/>
      <c r="I157" s="33"/>
      <c r="J157" s="37">
        <f>F157+J158</f>
        <v>987</v>
      </c>
      <c r="K157" s="31"/>
      <c r="L157" s="32"/>
      <c r="M157" s="33"/>
      <c r="N157" s="37">
        <f>J157+N158</f>
        <v>1444</v>
      </c>
      <c r="O157" s="31"/>
      <c r="P157" s="32"/>
      <c r="Q157" s="33"/>
      <c r="R157" s="37">
        <f>N157+R158</f>
        <v>1937</v>
      </c>
      <c r="S157" s="31"/>
      <c r="T157" s="32"/>
      <c r="U157" s="33"/>
      <c r="V157" s="37">
        <f>R157+V158</f>
        <v>2386</v>
      </c>
      <c r="W157" s="31">
        <v>0</v>
      </c>
      <c r="X157" s="32">
        <v>0</v>
      </c>
      <c r="Y157" s="33">
        <v>0</v>
      </c>
      <c r="Z157" s="37">
        <f>V157+Z158</f>
        <v>2386</v>
      </c>
      <c r="AA157" s="31"/>
      <c r="AB157" s="32"/>
      <c r="AC157" s="33"/>
    </row>
    <row r="158" spans="1:29" ht="12" customHeight="1" x14ac:dyDescent="0.25">
      <c r="A158" s="38"/>
      <c r="B158" s="39"/>
      <c r="C158" s="40"/>
      <c r="D158" s="41"/>
      <c r="E158" s="42"/>
      <c r="F158" s="43">
        <f>SUM(C159:F159)</f>
        <v>499</v>
      </c>
      <c r="G158" s="40"/>
      <c r="H158" s="41"/>
      <c r="I158" s="42"/>
      <c r="J158" s="43">
        <f>SUM(G159:J159)</f>
        <v>488</v>
      </c>
      <c r="K158" s="40"/>
      <c r="L158" s="41"/>
      <c r="M158" s="42"/>
      <c r="N158" s="43">
        <f>SUM(K159:N159)</f>
        <v>457</v>
      </c>
      <c r="O158" s="40"/>
      <c r="P158" s="41"/>
      <c r="Q158" s="42"/>
      <c r="R158" s="43">
        <f>SUM(O159:R159)</f>
        <v>493</v>
      </c>
      <c r="S158" s="40"/>
      <c r="T158" s="41"/>
      <c r="U158" s="42"/>
      <c r="V158" s="43">
        <f>SUM(S159:V159)</f>
        <v>449</v>
      </c>
      <c r="W158" s="40">
        <v>0</v>
      </c>
      <c r="X158" s="41">
        <v>0</v>
      </c>
      <c r="Y158" s="42">
        <v>0</v>
      </c>
      <c r="Z158" s="43">
        <f>SUM(W159:Z159)</f>
        <v>0</v>
      </c>
      <c r="AA158" s="31"/>
      <c r="AB158" s="32"/>
      <c r="AC158" s="33"/>
    </row>
    <row r="159" spans="1:29" ht="15.75" customHeight="1" x14ac:dyDescent="0.25">
      <c r="A159" s="44"/>
      <c r="B159" s="45" t="s">
        <v>18</v>
      </c>
      <c r="C159" s="46">
        <v>96</v>
      </c>
      <c r="D159" s="46">
        <v>139</v>
      </c>
      <c r="E159" s="46">
        <v>148</v>
      </c>
      <c r="F159" s="47">
        <v>116</v>
      </c>
      <c r="G159" s="48">
        <v>119</v>
      </c>
      <c r="H159" s="46">
        <v>104</v>
      </c>
      <c r="I159" s="46">
        <v>119</v>
      </c>
      <c r="J159" s="47">
        <v>146</v>
      </c>
      <c r="K159" s="48">
        <v>142</v>
      </c>
      <c r="L159" s="46">
        <v>95</v>
      </c>
      <c r="M159" s="46">
        <v>121</v>
      </c>
      <c r="N159" s="47">
        <v>99</v>
      </c>
      <c r="O159" s="48">
        <v>126</v>
      </c>
      <c r="P159" s="46">
        <v>105</v>
      </c>
      <c r="Q159" s="46">
        <v>158</v>
      </c>
      <c r="R159" s="47">
        <v>104</v>
      </c>
      <c r="S159" s="48">
        <v>105</v>
      </c>
      <c r="T159" s="46">
        <v>96</v>
      </c>
      <c r="U159" s="46">
        <v>127</v>
      </c>
      <c r="V159" s="47">
        <v>121</v>
      </c>
      <c r="W159" s="48"/>
      <c r="X159" s="46"/>
      <c r="Y159" s="46"/>
      <c r="Z159" s="47"/>
      <c r="AA159" s="421">
        <f>IF(SUM(C159:Z159)&lt;1," ",SUM(C159:Z159))</f>
        <v>2386</v>
      </c>
      <c r="AB159" s="394"/>
      <c r="AC159" s="395"/>
    </row>
    <row r="160" spans="1:29" ht="15.75" customHeight="1" x14ac:dyDescent="0.25">
      <c r="A160" s="78"/>
      <c r="B160" s="74" t="s">
        <v>19</v>
      </c>
      <c r="C160" s="52">
        <v>1</v>
      </c>
      <c r="D160" s="52">
        <v>2</v>
      </c>
      <c r="E160" s="52">
        <v>3</v>
      </c>
      <c r="F160" s="53">
        <v>4</v>
      </c>
      <c r="G160" s="54">
        <v>5</v>
      </c>
      <c r="H160" s="52">
        <v>6</v>
      </c>
      <c r="I160" s="52">
        <v>7</v>
      </c>
      <c r="J160" s="53">
        <v>8</v>
      </c>
      <c r="K160" s="54">
        <v>9</v>
      </c>
      <c r="L160" s="55">
        <v>10</v>
      </c>
      <c r="M160" s="55">
        <v>11</v>
      </c>
      <c r="N160" s="56">
        <v>12</v>
      </c>
      <c r="O160" s="54">
        <v>13</v>
      </c>
      <c r="P160" s="55">
        <v>14</v>
      </c>
      <c r="Q160" s="55">
        <v>15</v>
      </c>
      <c r="R160" s="56">
        <v>16</v>
      </c>
      <c r="S160" s="54">
        <v>17</v>
      </c>
      <c r="T160" s="55">
        <v>18</v>
      </c>
      <c r="U160" s="55">
        <v>19</v>
      </c>
      <c r="V160" s="56">
        <v>20</v>
      </c>
      <c r="W160" s="54">
        <v>21</v>
      </c>
      <c r="X160" s="55">
        <v>22</v>
      </c>
      <c r="Y160" s="55">
        <v>23</v>
      </c>
      <c r="Z160" s="56">
        <v>24</v>
      </c>
      <c r="AA160" s="396"/>
      <c r="AB160" s="397"/>
      <c r="AC160" s="398"/>
    </row>
    <row r="161" spans="1:29" ht="12" hidden="1" customHeight="1" x14ac:dyDescent="0.25">
      <c r="A161" s="57"/>
      <c r="B161" s="57"/>
      <c r="C161" s="88"/>
      <c r="D161" s="59"/>
      <c r="E161" s="59"/>
      <c r="F161" s="60"/>
      <c r="G161" s="58"/>
      <c r="H161" s="59"/>
      <c r="I161" s="59"/>
      <c r="J161" s="60"/>
      <c r="K161" s="58"/>
      <c r="L161" s="61"/>
      <c r="M161" s="61"/>
      <c r="N161" s="62"/>
      <c r="O161" s="58"/>
      <c r="P161" s="61"/>
      <c r="Q161" s="61"/>
      <c r="R161" s="62"/>
      <c r="S161" s="58"/>
      <c r="T161" s="61"/>
      <c r="U161" s="61"/>
      <c r="V161" s="62"/>
      <c r="W161" s="58"/>
      <c r="X161" s="61"/>
      <c r="Y161" s="61"/>
      <c r="Z161" s="61"/>
      <c r="AA161" s="61"/>
      <c r="AB161" s="61"/>
      <c r="AC161" s="62"/>
    </row>
    <row r="162" spans="1:29" ht="17.100000000000001" customHeight="1" x14ac:dyDescent="0.3">
      <c r="A162" s="63"/>
      <c r="B162" s="64" t="s">
        <v>252</v>
      </c>
      <c r="C162" s="65"/>
      <c r="D162" s="66"/>
      <c r="E162" s="66"/>
      <c r="F162" s="67"/>
      <c r="G162" s="68"/>
      <c r="H162" s="66"/>
      <c r="I162" s="66"/>
      <c r="J162" s="67"/>
      <c r="K162" s="68"/>
      <c r="L162" s="69"/>
      <c r="M162" s="69"/>
      <c r="N162" s="70"/>
      <c r="O162" s="68"/>
      <c r="P162" s="69"/>
      <c r="Q162" s="69"/>
      <c r="R162" s="70"/>
      <c r="S162" s="68"/>
      <c r="T162" s="69"/>
      <c r="U162" s="69"/>
      <c r="V162" s="70"/>
      <c r="W162" s="68"/>
      <c r="X162" s="69"/>
      <c r="Y162" s="69"/>
      <c r="Z162" s="70"/>
      <c r="AA162" s="399"/>
      <c r="AB162" s="400"/>
      <c r="AC162" s="401"/>
    </row>
    <row r="163" spans="1:29" ht="12" customHeight="1" x14ac:dyDescent="0.25">
      <c r="A163" s="35" t="s">
        <v>228</v>
      </c>
      <c r="B163" s="30" t="s">
        <v>321</v>
      </c>
      <c r="C163" s="31">
        <v>2</v>
      </c>
      <c r="D163" s="32">
        <v>2</v>
      </c>
      <c r="E163" s="33">
        <v>8</v>
      </c>
      <c r="F163" s="34"/>
      <c r="G163" s="31">
        <v>0</v>
      </c>
      <c r="H163" s="32">
        <v>0</v>
      </c>
      <c r="I163" s="33">
        <v>0</v>
      </c>
      <c r="J163" s="34"/>
      <c r="K163" s="31">
        <v>1</v>
      </c>
      <c r="L163" s="32">
        <v>1</v>
      </c>
      <c r="M163" s="33">
        <v>8</v>
      </c>
      <c r="N163" s="34"/>
      <c r="O163" s="31">
        <v>4</v>
      </c>
      <c r="P163" s="32">
        <v>2</v>
      </c>
      <c r="Q163" s="33">
        <v>8</v>
      </c>
      <c r="R163" s="34"/>
      <c r="S163" s="31">
        <v>4</v>
      </c>
      <c r="T163" s="32">
        <v>1</v>
      </c>
      <c r="U163" s="33">
        <v>8</v>
      </c>
      <c r="V163" s="79"/>
      <c r="W163" s="31">
        <v>0</v>
      </c>
      <c r="X163" s="32">
        <v>0</v>
      </c>
      <c r="Y163" s="33">
        <v>0</v>
      </c>
      <c r="Z163" s="34"/>
      <c r="AA163" s="31">
        <f t="shared" ref="AA163:AC168" si="13">IF(C163+G163+K163+O163+S163+W163&lt;1,0,C163+G163+K163+O163+S163+W163)</f>
        <v>11</v>
      </c>
      <c r="AB163" s="32">
        <f t="shared" si="13"/>
        <v>6</v>
      </c>
      <c r="AC163" s="33">
        <f t="shared" si="13"/>
        <v>32</v>
      </c>
    </row>
    <row r="164" spans="1:29" ht="12" customHeight="1" x14ac:dyDescent="0.25">
      <c r="A164" s="35" t="s">
        <v>228</v>
      </c>
      <c r="B164" s="30" t="s">
        <v>322</v>
      </c>
      <c r="C164" s="31">
        <v>3</v>
      </c>
      <c r="D164" s="32">
        <v>3</v>
      </c>
      <c r="E164" s="33">
        <v>8</v>
      </c>
      <c r="F164" s="34"/>
      <c r="G164" s="31">
        <v>4</v>
      </c>
      <c r="H164" s="32">
        <v>4</v>
      </c>
      <c r="I164" s="33">
        <v>8</v>
      </c>
      <c r="J164" s="34"/>
      <c r="K164" s="31">
        <v>0</v>
      </c>
      <c r="L164" s="32">
        <v>0</v>
      </c>
      <c r="M164" s="33">
        <v>0</v>
      </c>
      <c r="N164" s="34"/>
      <c r="O164" s="31">
        <v>1</v>
      </c>
      <c r="P164" s="32">
        <v>4</v>
      </c>
      <c r="Q164" s="33">
        <v>8</v>
      </c>
      <c r="R164" s="34"/>
      <c r="S164" s="31">
        <v>3</v>
      </c>
      <c r="T164" s="32">
        <v>4</v>
      </c>
      <c r="U164" s="33">
        <v>8</v>
      </c>
      <c r="V164" s="79"/>
      <c r="W164" s="31">
        <v>0</v>
      </c>
      <c r="X164" s="32">
        <v>0</v>
      </c>
      <c r="Y164" s="33">
        <v>0</v>
      </c>
      <c r="Z164" s="34"/>
      <c r="AA164" s="31">
        <f t="shared" si="13"/>
        <v>11</v>
      </c>
      <c r="AB164" s="32">
        <f t="shared" si="13"/>
        <v>15</v>
      </c>
      <c r="AC164" s="33">
        <f t="shared" si="13"/>
        <v>32</v>
      </c>
    </row>
    <row r="165" spans="1:29" ht="12" customHeight="1" x14ac:dyDescent="0.25">
      <c r="A165" s="35" t="s">
        <v>228</v>
      </c>
      <c r="B165" s="30" t="s">
        <v>323</v>
      </c>
      <c r="C165" s="31">
        <v>4</v>
      </c>
      <c r="D165" s="32">
        <v>4</v>
      </c>
      <c r="E165" s="33">
        <v>8</v>
      </c>
      <c r="F165" s="34"/>
      <c r="G165" s="31">
        <v>4</v>
      </c>
      <c r="H165" s="32">
        <v>3</v>
      </c>
      <c r="I165" s="33">
        <v>8</v>
      </c>
      <c r="J165" s="34"/>
      <c r="K165" s="31">
        <v>3</v>
      </c>
      <c r="L165" s="32">
        <v>2</v>
      </c>
      <c r="M165" s="33">
        <v>8</v>
      </c>
      <c r="N165" s="34"/>
      <c r="O165" s="31">
        <v>3</v>
      </c>
      <c r="P165" s="32">
        <v>4</v>
      </c>
      <c r="Q165" s="33">
        <v>8</v>
      </c>
      <c r="R165" s="34"/>
      <c r="S165" s="31">
        <v>0</v>
      </c>
      <c r="T165" s="32">
        <v>0</v>
      </c>
      <c r="U165" s="33">
        <v>0</v>
      </c>
      <c r="V165" s="79"/>
      <c r="W165" s="31">
        <v>0</v>
      </c>
      <c r="X165" s="32">
        <v>0</v>
      </c>
      <c r="Y165" s="33">
        <v>0</v>
      </c>
      <c r="Z165" s="34"/>
      <c r="AA165" s="31">
        <f t="shared" si="13"/>
        <v>14</v>
      </c>
      <c r="AB165" s="32">
        <f t="shared" si="13"/>
        <v>13</v>
      </c>
      <c r="AC165" s="33">
        <f t="shared" si="13"/>
        <v>32</v>
      </c>
    </row>
    <row r="166" spans="1:29" ht="12" customHeight="1" x14ac:dyDescent="0.25">
      <c r="A166" s="35" t="s">
        <v>228</v>
      </c>
      <c r="B166" s="30" t="s">
        <v>324</v>
      </c>
      <c r="C166" s="31">
        <v>6</v>
      </c>
      <c r="D166" s="32">
        <v>0</v>
      </c>
      <c r="E166" s="33">
        <v>8</v>
      </c>
      <c r="F166" s="34"/>
      <c r="G166" s="31">
        <v>6</v>
      </c>
      <c r="H166" s="32">
        <v>2</v>
      </c>
      <c r="I166" s="33">
        <v>8</v>
      </c>
      <c r="J166" s="34"/>
      <c r="K166" s="31">
        <v>1</v>
      </c>
      <c r="L166" s="32">
        <v>4</v>
      </c>
      <c r="M166" s="33">
        <v>8</v>
      </c>
      <c r="N166" s="34"/>
      <c r="O166" s="31">
        <v>0</v>
      </c>
      <c r="P166" s="32">
        <v>0</v>
      </c>
      <c r="Q166" s="33">
        <v>0</v>
      </c>
      <c r="R166" s="34"/>
      <c r="S166" s="31">
        <v>2</v>
      </c>
      <c r="T166" s="32">
        <v>3</v>
      </c>
      <c r="U166" s="33">
        <v>8</v>
      </c>
      <c r="V166" s="79"/>
      <c r="W166" s="31">
        <v>0</v>
      </c>
      <c r="X166" s="32">
        <v>0</v>
      </c>
      <c r="Y166" s="33">
        <v>0</v>
      </c>
      <c r="Z166" s="34"/>
      <c r="AA166" s="31">
        <f t="shared" si="13"/>
        <v>15</v>
      </c>
      <c r="AB166" s="32">
        <f t="shared" si="13"/>
        <v>9</v>
      </c>
      <c r="AC166" s="33">
        <f t="shared" si="13"/>
        <v>32</v>
      </c>
    </row>
    <row r="167" spans="1:29" ht="12" customHeight="1" x14ac:dyDescent="0.25">
      <c r="A167" s="35" t="s">
        <v>228</v>
      </c>
      <c r="B167" s="30" t="s">
        <v>325</v>
      </c>
      <c r="C167" s="31">
        <v>4</v>
      </c>
      <c r="D167" s="32">
        <v>3</v>
      </c>
      <c r="E167" s="33">
        <v>8</v>
      </c>
      <c r="F167" s="36" t="str">
        <f>IF(SUM(E163:E170)=40," ",SUM(E163:E170)-40)</f>
        <v xml:space="preserve"> </v>
      </c>
      <c r="G167" s="31">
        <v>6</v>
      </c>
      <c r="H167" s="32">
        <v>2</v>
      </c>
      <c r="I167" s="33">
        <v>8</v>
      </c>
      <c r="J167" s="36" t="str">
        <f>IF(SUM(I163:I170)=40," ",SUM(I163:I170)-40)</f>
        <v xml:space="preserve"> </v>
      </c>
      <c r="K167" s="31">
        <v>3</v>
      </c>
      <c r="L167" s="32">
        <v>4</v>
      </c>
      <c r="M167" s="33">
        <v>8</v>
      </c>
      <c r="N167" s="36" t="str">
        <f>IF(SUM(M163:M170)=40," ",SUM(M163:M170)-40)</f>
        <v xml:space="preserve"> </v>
      </c>
      <c r="O167" s="31">
        <v>7</v>
      </c>
      <c r="P167" s="32">
        <v>1</v>
      </c>
      <c r="Q167" s="33">
        <v>8</v>
      </c>
      <c r="R167" s="36" t="str">
        <f>IF(SUM(Q163:Q170)=40," ",SUM(Q163:Q170)-40)</f>
        <v xml:space="preserve"> </v>
      </c>
      <c r="S167" s="31">
        <v>4</v>
      </c>
      <c r="T167" s="32">
        <v>4</v>
      </c>
      <c r="U167" s="33">
        <v>8</v>
      </c>
      <c r="V167" s="36" t="str">
        <f>IF(SUM(U163:U170)=40," ",SUM(U163:U170)-40)</f>
        <v xml:space="preserve"> </v>
      </c>
      <c r="W167" s="31">
        <v>0</v>
      </c>
      <c r="X167" s="32">
        <v>0</v>
      </c>
      <c r="Y167" s="33">
        <v>0</v>
      </c>
      <c r="Z167" s="36">
        <f>IF(SUM(Y163:Y170)=40," ",SUM(Y163:Y170)-40)</f>
        <v>-40</v>
      </c>
      <c r="AA167" s="31">
        <f t="shared" si="13"/>
        <v>24</v>
      </c>
      <c r="AB167" s="32">
        <f t="shared" si="13"/>
        <v>14</v>
      </c>
      <c r="AC167" s="33">
        <f t="shared" si="13"/>
        <v>40</v>
      </c>
    </row>
    <row r="168" spans="1:29" ht="12" customHeight="1" x14ac:dyDescent="0.25">
      <c r="A168" s="35" t="s">
        <v>263</v>
      </c>
      <c r="B168" s="30" t="s">
        <v>326</v>
      </c>
      <c r="C168" s="31">
        <v>0</v>
      </c>
      <c r="D168" s="32">
        <v>0</v>
      </c>
      <c r="E168" s="33">
        <v>0</v>
      </c>
      <c r="F168" s="34"/>
      <c r="G168" s="31">
        <v>1</v>
      </c>
      <c r="H168" s="32">
        <v>4</v>
      </c>
      <c r="I168" s="33">
        <v>8</v>
      </c>
      <c r="J168" s="34"/>
      <c r="K168" s="31">
        <v>0</v>
      </c>
      <c r="L168" s="32">
        <v>3</v>
      </c>
      <c r="M168" s="33">
        <v>8</v>
      </c>
      <c r="N168" s="34"/>
      <c r="O168" s="31">
        <v>1</v>
      </c>
      <c r="P168" s="32">
        <v>1</v>
      </c>
      <c r="Q168" s="33">
        <v>8</v>
      </c>
      <c r="R168" s="34"/>
      <c r="S168" s="31">
        <v>3</v>
      </c>
      <c r="T168" s="32">
        <v>2</v>
      </c>
      <c r="U168" s="33">
        <v>8</v>
      </c>
      <c r="V168" s="34"/>
      <c r="W168" s="31">
        <v>0</v>
      </c>
      <c r="X168" s="32">
        <v>0</v>
      </c>
      <c r="Y168" s="33">
        <v>0</v>
      </c>
      <c r="Z168" s="34"/>
      <c r="AA168" s="31">
        <f t="shared" si="13"/>
        <v>5</v>
      </c>
      <c r="AB168" s="32">
        <f t="shared" si="13"/>
        <v>10</v>
      </c>
      <c r="AC168" s="33">
        <f t="shared" si="13"/>
        <v>32</v>
      </c>
    </row>
    <row r="169" spans="1:29" ht="12" customHeight="1" x14ac:dyDescent="0.25">
      <c r="A169" s="35"/>
      <c r="B169" s="30"/>
      <c r="C169" s="31"/>
      <c r="D169" s="32"/>
      <c r="E169" s="33"/>
      <c r="F169" s="37">
        <f>F170</f>
        <v>734</v>
      </c>
      <c r="G169" s="31"/>
      <c r="H169" s="32"/>
      <c r="I169" s="33"/>
      <c r="J169" s="37">
        <f>F169+J170</f>
        <v>1597</v>
      </c>
      <c r="K169" s="31"/>
      <c r="L169" s="32"/>
      <c r="M169" s="33"/>
      <c r="N169" s="37">
        <f>J169+N170</f>
        <v>2192</v>
      </c>
      <c r="O169" s="31"/>
      <c r="P169" s="32"/>
      <c r="Q169" s="33"/>
      <c r="R169" s="37">
        <f>N169+R170</f>
        <v>2899</v>
      </c>
      <c r="S169" s="31"/>
      <c r="T169" s="32"/>
      <c r="U169" s="33"/>
      <c r="V169" s="37">
        <f>R169+V170</f>
        <v>3647</v>
      </c>
      <c r="W169" s="31">
        <v>0</v>
      </c>
      <c r="X169" s="32">
        <v>0</v>
      </c>
      <c r="Y169" s="33">
        <v>0</v>
      </c>
      <c r="Z169" s="37">
        <f>V169+Z170</f>
        <v>3647</v>
      </c>
      <c r="AA169" s="31"/>
      <c r="AB169" s="32"/>
      <c r="AC169" s="33"/>
    </row>
    <row r="170" spans="1:29" ht="12" customHeight="1" x14ac:dyDescent="0.25">
      <c r="A170" s="38"/>
      <c r="B170" s="39"/>
      <c r="C170" s="40"/>
      <c r="D170" s="41"/>
      <c r="E170" s="42"/>
      <c r="F170" s="43">
        <f>SUM(C171:F171)</f>
        <v>734</v>
      </c>
      <c r="G170" s="40"/>
      <c r="H170" s="41"/>
      <c r="I170" s="42"/>
      <c r="J170" s="43">
        <f>SUM(G171:J171)</f>
        <v>863</v>
      </c>
      <c r="K170" s="40"/>
      <c r="L170" s="41"/>
      <c r="M170" s="42"/>
      <c r="N170" s="43">
        <f>SUM(K171:N171)</f>
        <v>595</v>
      </c>
      <c r="O170" s="40"/>
      <c r="P170" s="41"/>
      <c r="Q170" s="42"/>
      <c r="R170" s="43">
        <f>SUM(O171:R171)</f>
        <v>707</v>
      </c>
      <c r="S170" s="40"/>
      <c r="T170" s="41"/>
      <c r="U170" s="42"/>
      <c r="V170" s="43">
        <f>SUM(S171:V171)</f>
        <v>748</v>
      </c>
      <c r="W170" s="40">
        <v>0</v>
      </c>
      <c r="X170" s="41">
        <v>0</v>
      </c>
      <c r="Y170" s="42">
        <v>0</v>
      </c>
      <c r="Z170" s="43">
        <f>SUM(W171:Z171)</f>
        <v>0</v>
      </c>
      <c r="AA170" s="31"/>
      <c r="AB170" s="32"/>
      <c r="AC170" s="33"/>
    </row>
    <row r="171" spans="1:29" ht="15.75" customHeight="1" x14ac:dyDescent="0.25">
      <c r="A171" s="44"/>
      <c r="B171" s="45" t="s">
        <v>18</v>
      </c>
      <c r="C171" s="46">
        <v>164</v>
      </c>
      <c r="D171" s="46">
        <v>174</v>
      </c>
      <c r="E171" s="46">
        <v>161</v>
      </c>
      <c r="F171" s="47">
        <v>235</v>
      </c>
      <c r="G171" s="89">
        <v>268</v>
      </c>
      <c r="H171" s="90">
        <v>187</v>
      </c>
      <c r="I171" s="90">
        <v>164</v>
      </c>
      <c r="J171" s="91">
        <v>244</v>
      </c>
      <c r="K171" s="89">
        <v>147</v>
      </c>
      <c r="L171" s="90">
        <v>140</v>
      </c>
      <c r="M171" s="90">
        <v>140</v>
      </c>
      <c r="N171" s="91">
        <v>168</v>
      </c>
      <c r="O171" s="89">
        <v>180</v>
      </c>
      <c r="P171" s="90">
        <v>182</v>
      </c>
      <c r="Q171" s="90">
        <v>177</v>
      </c>
      <c r="R171" s="91">
        <v>168</v>
      </c>
      <c r="S171" s="89">
        <v>143</v>
      </c>
      <c r="T171" s="90">
        <v>217</v>
      </c>
      <c r="U171" s="90">
        <v>177</v>
      </c>
      <c r="V171" s="91">
        <v>211</v>
      </c>
      <c r="W171" s="89"/>
      <c r="X171" s="90"/>
      <c r="Y171" s="90"/>
      <c r="Z171" s="91"/>
      <c r="AA171" s="393">
        <f>IF(SUM(C171:Z171)&lt;1," ",SUM(C171:Z171))</f>
        <v>3647</v>
      </c>
      <c r="AB171" s="394"/>
      <c r="AC171" s="395"/>
    </row>
    <row r="172" spans="1:29" ht="15.75" hidden="1" customHeight="1" x14ac:dyDescent="0.25">
      <c r="A172" s="78"/>
      <c r="B172" s="74" t="s">
        <v>19</v>
      </c>
      <c r="C172" s="52">
        <v>1</v>
      </c>
      <c r="D172" s="52">
        <v>2</v>
      </c>
      <c r="E172" s="52">
        <v>3</v>
      </c>
      <c r="F172" s="53">
        <v>4</v>
      </c>
      <c r="G172" s="54">
        <v>5</v>
      </c>
      <c r="H172" s="52">
        <v>6</v>
      </c>
      <c r="I172" s="52">
        <v>7</v>
      </c>
      <c r="J172" s="53">
        <v>8</v>
      </c>
      <c r="K172" s="54">
        <v>9</v>
      </c>
      <c r="L172" s="55">
        <v>10</v>
      </c>
      <c r="M172" s="55">
        <v>11</v>
      </c>
      <c r="N172" s="56">
        <v>12</v>
      </c>
      <c r="O172" s="54">
        <v>13</v>
      </c>
      <c r="P172" s="55">
        <v>14</v>
      </c>
      <c r="Q172" s="55">
        <v>15</v>
      </c>
      <c r="R172" s="56">
        <v>16</v>
      </c>
      <c r="S172" s="54">
        <v>17</v>
      </c>
      <c r="T172" s="55">
        <v>18</v>
      </c>
      <c r="U172" s="55">
        <v>19</v>
      </c>
      <c r="V172" s="56">
        <v>20</v>
      </c>
      <c r="W172" s="54">
        <v>21</v>
      </c>
      <c r="X172" s="55">
        <v>22</v>
      </c>
      <c r="Y172" s="55">
        <v>23</v>
      </c>
      <c r="Z172" s="56">
        <v>24</v>
      </c>
      <c r="AA172" s="396"/>
      <c r="AB172" s="397"/>
      <c r="AC172" s="398"/>
    </row>
    <row r="173" spans="1:29" ht="12" hidden="1" customHeight="1" x14ac:dyDescent="0.25">
      <c r="A173" s="57"/>
      <c r="B173" s="57"/>
      <c r="C173" s="88"/>
      <c r="D173" s="59"/>
      <c r="E173" s="59"/>
      <c r="F173" s="60"/>
      <c r="G173" s="58"/>
      <c r="H173" s="59"/>
      <c r="I173" s="59"/>
      <c r="J173" s="60"/>
      <c r="K173" s="58"/>
      <c r="L173" s="61"/>
      <c r="M173" s="61"/>
      <c r="N173" s="62"/>
      <c r="O173" s="58"/>
      <c r="P173" s="61"/>
      <c r="Q173" s="61"/>
      <c r="R173" s="62"/>
      <c r="S173" s="58"/>
      <c r="T173" s="61"/>
      <c r="U173" s="61"/>
      <c r="V173" s="62"/>
      <c r="W173" s="58"/>
      <c r="X173" s="61"/>
      <c r="Y173" s="61"/>
      <c r="Z173" s="61"/>
      <c r="AA173" s="61"/>
      <c r="AB173" s="61"/>
      <c r="AC173" s="62"/>
    </row>
    <row r="174" spans="1:29" ht="17.100000000000001" hidden="1" customHeight="1" x14ac:dyDescent="0.3">
      <c r="A174" s="63"/>
      <c r="B174" s="64" t="s">
        <v>20</v>
      </c>
      <c r="C174" s="65"/>
      <c r="D174" s="66"/>
      <c r="E174" s="66"/>
      <c r="F174" s="67"/>
      <c r="G174" s="68"/>
      <c r="H174" s="66"/>
      <c r="I174" s="66"/>
      <c r="J174" s="67"/>
      <c r="K174" s="68"/>
      <c r="L174" s="69"/>
      <c r="M174" s="69"/>
      <c r="N174" s="70"/>
      <c r="O174" s="68"/>
      <c r="P174" s="69"/>
      <c r="Q174" s="69"/>
      <c r="R174" s="70"/>
      <c r="S174" s="68"/>
      <c r="T174" s="69"/>
      <c r="U174" s="69"/>
      <c r="V174" s="70"/>
      <c r="W174" s="68"/>
      <c r="X174" s="69"/>
      <c r="Y174" s="69"/>
      <c r="Z174" s="70"/>
      <c r="AA174" s="399"/>
      <c r="AB174" s="400"/>
      <c r="AC174" s="401"/>
    </row>
    <row r="175" spans="1:29" ht="12" hidden="1" customHeight="1" x14ac:dyDescent="0.25">
      <c r="A175" s="35"/>
      <c r="B175" s="30" t="s">
        <v>21</v>
      </c>
      <c r="C175" s="31">
        <v>0</v>
      </c>
      <c r="D175" s="32">
        <v>0</v>
      </c>
      <c r="E175" s="33">
        <v>0</v>
      </c>
      <c r="F175" s="34"/>
      <c r="G175" s="31">
        <v>0</v>
      </c>
      <c r="H175" s="32">
        <v>0</v>
      </c>
      <c r="I175" s="33">
        <v>0</v>
      </c>
      <c r="J175" s="34"/>
      <c r="K175" s="31">
        <v>0</v>
      </c>
      <c r="L175" s="32">
        <v>0</v>
      </c>
      <c r="M175" s="33">
        <v>0</v>
      </c>
      <c r="N175" s="34"/>
      <c r="O175" s="31">
        <v>0</v>
      </c>
      <c r="P175" s="32">
        <v>0</v>
      </c>
      <c r="Q175" s="33">
        <v>0</v>
      </c>
      <c r="R175" s="34"/>
      <c r="S175" s="31">
        <v>0</v>
      </c>
      <c r="T175" s="32">
        <v>0</v>
      </c>
      <c r="U175" s="33">
        <v>0</v>
      </c>
      <c r="V175" s="79"/>
      <c r="W175" s="31">
        <v>0</v>
      </c>
      <c r="X175" s="32">
        <v>0</v>
      </c>
      <c r="Y175" s="33">
        <v>0</v>
      </c>
      <c r="Z175" s="34"/>
      <c r="AA175" s="31">
        <f t="shared" ref="AA175:AC182" si="14">IF(C175+G175+K175+O175+S175+W175&lt;1,0,C175+G175+K175+O175+S175+W175)</f>
        <v>0</v>
      </c>
      <c r="AB175" s="32">
        <f t="shared" si="14"/>
        <v>0</v>
      </c>
      <c r="AC175" s="33">
        <f t="shared" si="14"/>
        <v>0</v>
      </c>
    </row>
    <row r="176" spans="1:29" ht="12" hidden="1" customHeight="1" x14ac:dyDescent="0.25">
      <c r="A176" s="35"/>
      <c r="B176" s="30" t="s">
        <v>22</v>
      </c>
      <c r="C176" s="31">
        <v>0</v>
      </c>
      <c r="D176" s="32">
        <v>0</v>
      </c>
      <c r="E176" s="33">
        <v>0</v>
      </c>
      <c r="F176" s="34"/>
      <c r="G176" s="31">
        <v>0</v>
      </c>
      <c r="H176" s="32">
        <v>0</v>
      </c>
      <c r="I176" s="33">
        <v>0</v>
      </c>
      <c r="J176" s="34"/>
      <c r="K176" s="31">
        <v>0</v>
      </c>
      <c r="L176" s="32">
        <v>0</v>
      </c>
      <c r="M176" s="33">
        <v>0</v>
      </c>
      <c r="N176" s="34"/>
      <c r="O176" s="31">
        <v>0</v>
      </c>
      <c r="P176" s="32">
        <v>0</v>
      </c>
      <c r="Q176" s="33">
        <v>0</v>
      </c>
      <c r="R176" s="34"/>
      <c r="S176" s="31">
        <v>0</v>
      </c>
      <c r="T176" s="32">
        <v>0</v>
      </c>
      <c r="U176" s="33">
        <v>0</v>
      </c>
      <c r="V176" s="79"/>
      <c r="W176" s="31">
        <v>0</v>
      </c>
      <c r="X176" s="32">
        <v>0</v>
      </c>
      <c r="Y176" s="33">
        <v>0</v>
      </c>
      <c r="Z176" s="34"/>
      <c r="AA176" s="31">
        <f t="shared" si="14"/>
        <v>0</v>
      </c>
      <c r="AB176" s="32">
        <f t="shared" si="14"/>
        <v>0</v>
      </c>
      <c r="AC176" s="33">
        <f t="shared" si="14"/>
        <v>0</v>
      </c>
    </row>
    <row r="177" spans="1:29" ht="12" hidden="1" customHeight="1" x14ac:dyDescent="0.25">
      <c r="A177" s="35"/>
      <c r="B177" s="30" t="s">
        <v>23</v>
      </c>
      <c r="C177" s="31">
        <v>0</v>
      </c>
      <c r="D177" s="32">
        <v>0</v>
      </c>
      <c r="E177" s="33">
        <v>0</v>
      </c>
      <c r="F177" s="34"/>
      <c r="G177" s="31">
        <v>0</v>
      </c>
      <c r="H177" s="32">
        <v>0</v>
      </c>
      <c r="I177" s="33">
        <v>0</v>
      </c>
      <c r="J177" s="34"/>
      <c r="K177" s="31">
        <v>0</v>
      </c>
      <c r="L177" s="32">
        <v>0</v>
      </c>
      <c r="M177" s="33">
        <v>0</v>
      </c>
      <c r="N177" s="34"/>
      <c r="O177" s="31">
        <v>0</v>
      </c>
      <c r="P177" s="32">
        <v>0</v>
      </c>
      <c r="Q177" s="33">
        <v>0</v>
      </c>
      <c r="R177" s="34"/>
      <c r="S177" s="31">
        <v>0</v>
      </c>
      <c r="T177" s="32">
        <v>0</v>
      </c>
      <c r="U177" s="33">
        <v>0</v>
      </c>
      <c r="V177" s="79"/>
      <c r="W177" s="31">
        <v>0</v>
      </c>
      <c r="X177" s="32">
        <v>0</v>
      </c>
      <c r="Y177" s="33">
        <v>0</v>
      </c>
      <c r="Z177" s="34"/>
      <c r="AA177" s="31">
        <f t="shared" si="14"/>
        <v>0</v>
      </c>
      <c r="AB177" s="32">
        <f t="shared" si="14"/>
        <v>0</v>
      </c>
      <c r="AC177" s="33">
        <f t="shared" si="14"/>
        <v>0</v>
      </c>
    </row>
    <row r="178" spans="1:29" ht="12" hidden="1" customHeight="1" x14ac:dyDescent="0.25">
      <c r="A178" s="35"/>
      <c r="B178" s="30" t="s">
        <v>24</v>
      </c>
      <c r="C178" s="31">
        <v>0</v>
      </c>
      <c r="D178" s="32">
        <v>0</v>
      </c>
      <c r="E178" s="33">
        <v>0</v>
      </c>
      <c r="F178" s="34"/>
      <c r="G178" s="31">
        <v>0</v>
      </c>
      <c r="H178" s="32">
        <v>0</v>
      </c>
      <c r="I178" s="33">
        <v>0</v>
      </c>
      <c r="J178" s="34"/>
      <c r="K178" s="31">
        <v>0</v>
      </c>
      <c r="L178" s="32">
        <v>0</v>
      </c>
      <c r="M178" s="33">
        <v>0</v>
      </c>
      <c r="N178" s="34"/>
      <c r="O178" s="31">
        <v>0</v>
      </c>
      <c r="P178" s="32">
        <v>0</v>
      </c>
      <c r="Q178" s="33">
        <v>0</v>
      </c>
      <c r="R178" s="34"/>
      <c r="S178" s="31">
        <v>0</v>
      </c>
      <c r="T178" s="32">
        <v>0</v>
      </c>
      <c r="U178" s="33">
        <v>0</v>
      </c>
      <c r="V178" s="79"/>
      <c r="W178" s="31">
        <v>0</v>
      </c>
      <c r="X178" s="32">
        <v>0</v>
      </c>
      <c r="Y178" s="33">
        <v>0</v>
      </c>
      <c r="Z178" s="34"/>
      <c r="AA178" s="31">
        <f t="shared" si="14"/>
        <v>0</v>
      </c>
      <c r="AB178" s="32">
        <f t="shared" si="14"/>
        <v>0</v>
      </c>
      <c r="AC178" s="33">
        <f t="shared" si="14"/>
        <v>0</v>
      </c>
    </row>
    <row r="179" spans="1:29" ht="12" hidden="1" customHeight="1" x14ac:dyDescent="0.25">
      <c r="A179" s="35"/>
      <c r="B179" s="30" t="s">
        <v>25</v>
      </c>
      <c r="C179" s="31">
        <v>0</v>
      </c>
      <c r="D179" s="32">
        <v>0</v>
      </c>
      <c r="E179" s="33">
        <v>0</v>
      </c>
      <c r="F179" s="36">
        <f>IF(SUM(E175:E182)=40," ",SUM(E175:E182)-40)</f>
        <v>-40</v>
      </c>
      <c r="G179" s="31">
        <v>0</v>
      </c>
      <c r="H179" s="32">
        <v>0</v>
      </c>
      <c r="I179" s="33">
        <v>0</v>
      </c>
      <c r="J179" s="36">
        <f>IF(SUM(I175:I182)=40," ",SUM(I175:I182)-40)</f>
        <v>-40</v>
      </c>
      <c r="K179" s="31">
        <v>0</v>
      </c>
      <c r="L179" s="32">
        <v>0</v>
      </c>
      <c r="M179" s="33">
        <v>0</v>
      </c>
      <c r="N179" s="36">
        <f>IF(SUM(M175:M182)=40," ",SUM(M175:M182)-40)</f>
        <v>-40</v>
      </c>
      <c r="O179" s="31">
        <v>0</v>
      </c>
      <c r="P179" s="32">
        <v>0</v>
      </c>
      <c r="Q179" s="33">
        <v>0</v>
      </c>
      <c r="R179" s="36">
        <f>IF(SUM(Q175:Q182)=40," ",SUM(Q175:Q182)-40)</f>
        <v>-40</v>
      </c>
      <c r="S179" s="31">
        <v>0</v>
      </c>
      <c r="T179" s="32">
        <v>0</v>
      </c>
      <c r="U179" s="33">
        <v>0</v>
      </c>
      <c r="V179" s="36">
        <f>IF(SUM(U175:U182)=40," ",SUM(U175:U182)-40)</f>
        <v>-40</v>
      </c>
      <c r="W179" s="31">
        <v>0</v>
      </c>
      <c r="X179" s="32">
        <v>0</v>
      </c>
      <c r="Y179" s="33">
        <v>0</v>
      </c>
      <c r="Z179" s="36">
        <f>IF(SUM(Y175:Y182)=40," ",SUM(Y175:Y182)-40)</f>
        <v>-40</v>
      </c>
      <c r="AA179" s="31">
        <f t="shared" si="14"/>
        <v>0</v>
      </c>
      <c r="AB179" s="32">
        <f t="shared" si="14"/>
        <v>0</v>
      </c>
      <c r="AC179" s="33">
        <f t="shared" si="14"/>
        <v>0</v>
      </c>
    </row>
    <row r="180" spans="1:29" ht="12" hidden="1" customHeight="1" x14ac:dyDescent="0.25">
      <c r="A180" s="35"/>
      <c r="B180" s="30" t="s">
        <v>26</v>
      </c>
      <c r="C180" s="31">
        <v>0</v>
      </c>
      <c r="D180" s="32">
        <v>0</v>
      </c>
      <c r="E180" s="33">
        <v>0</v>
      </c>
      <c r="F180" s="34"/>
      <c r="G180" s="31">
        <v>0</v>
      </c>
      <c r="H180" s="32">
        <v>0</v>
      </c>
      <c r="I180" s="33">
        <v>0</v>
      </c>
      <c r="J180" s="34"/>
      <c r="K180" s="31">
        <v>0</v>
      </c>
      <c r="L180" s="32">
        <v>0</v>
      </c>
      <c r="M180" s="33">
        <v>0</v>
      </c>
      <c r="N180" s="34"/>
      <c r="O180" s="31">
        <v>0</v>
      </c>
      <c r="P180" s="32">
        <v>0</v>
      </c>
      <c r="Q180" s="33">
        <v>0</v>
      </c>
      <c r="R180" s="34"/>
      <c r="S180" s="31">
        <v>0</v>
      </c>
      <c r="T180" s="32">
        <v>0</v>
      </c>
      <c r="U180" s="33">
        <v>0</v>
      </c>
      <c r="V180" s="34"/>
      <c r="W180" s="31">
        <v>0</v>
      </c>
      <c r="X180" s="32">
        <v>0</v>
      </c>
      <c r="Y180" s="33">
        <v>0</v>
      </c>
      <c r="Z180" s="34"/>
      <c r="AA180" s="31">
        <f t="shared" si="14"/>
        <v>0</v>
      </c>
      <c r="AB180" s="32">
        <f t="shared" si="14"/>
        <v>0</v>
      </c>
      <c r="AC180" s="33">
        <f t="shared" si="14"/>
        <v>0</v>
      </c>
    </row>
    <row r="181" spans="1:29" ht="12" hidden="1" customHeight="1" x14ac:dyDescent="0.25">
      <c r="A181" s="35"/>
      <c r="B181" s="30" t="s">
        <v>27</v>
      </c>
      <c r="C181" s="31">
        <v>0</v>
      </c>
      <c r="D181" s="32">
        <v>0</v>
      </c>
      <c r="E181" s="33">
        <v>0</v>
      </c>
      <c r="F181" s="37">
        <f>F182</f>
        <v>0</v>
      </c>
      <c r="G181" s="31">
        <v>0</v>
      </c>
      <c r="H181" s="32">
        <v>0</v>
      </c>
      <c r="I181" s="33">
        <v>0</v>
      </c>
      <c r="J181" s="37">
        <f>F181+J182</f>
        <v>0</v>
      </c>
      <c r="K181" s="31">
        <v>0</v>
      </c>
      <c r="L181" s="32">
        <v>0</v>
      </c>
      <c r="M181" s="33">
        <v>0</v>
      </c>
      <c r="N181" s="37">
        <f>J181+N182</f>
        <v>0</v>
      </c>
      <c r="O181" s="31">
        <v>0</v>
      </c>
      <c r="P181" s="32">
        <v>0</v>
      </c>
      <c r="Q181" s="33">
        <v>0</v>
      </c>
      <c r="R181" s="37">
        <f>N181+R182</f>
        <v>0</v>
      </c>
      <c r="S181" s="31">
        <v>0</v>
      </c>
      <c r="T181" s="32">
        <v>0</v>
      </c>
      <c r="U181" s="33">
        <v>0</v>
      </c>
      <c r="V181" s="37">
        <f>R181+V182</f>
        <v>0</v>
      </c>
      <c r="W181" s="31">
        <v>0</v>
      </c>
      <c r="X181" s="32">
        <v>0</v>
      </c>
      <c r="Y181" s="33">
        <v>0</v>
      </c>
      <c r="Z181" s="37">
        <f>V181+Z182</f>
        <v>0</v>
      </c>
      <c r="AA181" s="31">
        <f t="shared" si="14"/>
        <v>0</v>
      </c>
      <c r="AB181" s="32">
        <f t="shared" si="14"/>
        <v>0</v>
      </c>
      <c r="AC181" s="33">
        <f t="shared" si="14"/>
        <v>0</v>
      </c>
    </row>
    <row r="182" spans="1:29" ht="12" hidden="1" customHeight="1" x14ac:dyDescent="0.25">
      <c r="A182" s="38"/>
      <c r="B182" s="39" t="s">
        <v>28</v>
      </c>
      <c r="C182" s="40">
        <v>0</v>
      </c>
      <c r="D182" s="41">
        <v>0</v>
      </c>
      <c r="E182" s="42">
        <v>0</v>
      </c>
      <c r="F182" s="43">
        <f>SUM(C183:F183)</f>
        <v>0</v>
      </c>
      <c r="G182" s="40">
        <v>0</v>
      </c>
      <c r="H182" s="41">
        <v>0</v>
      </c>
      <c r="I182" s="42">
        <v>0</v>
      </c>
      <c r="J182" s="43">
        <f>SUM(G183:J183)</f>
        <v>0</v>
      </c>
      <c r="K182" s="40">
        <v>0</v>
      </c>
      <c r="L182" s="41">
        <v>0</v>
      </c>
      <c r="M182" s="42">
        <v>0</v>
      </c>
      <c r="N182" s="43">
        <f>SUM(K183:N183)</f>
        <v>0</v>
      </c>
      <c r="O182" s="40">
        <v>0</v>
      </c>
      <c r="P182" s="41">
        <v>0</v>
      </c>
      <c r="Q182" s="42">
        <v>0</v>
      </c>
      <c r="R182" s="43">
        <f>SUM(O183:R183)</f>
        <v>0</v>
      </c>
      <c r="S182" s="40">
        <v>0</v>
      </c>
      <c r="T182" s="41">
        <v>0</v>
      </c>
      <c r="U182" s="42">
        <v>0</v>
      </c>
      <c r="V182" s="43">
        <f>SUM(S183:V183)</f>
        <v>0</v>
      </c>
      <c r="W182" s="40">
        <v>0</v>
      </c>
      <c r="X182" s="41">
        <v>0</v>
      </c>
      <c r="Y182" s="42">
        <v>0</v>
      </c>
      <c r="Z182" s="43">
        <f>SUM(W183:Z183)</f>
        <v>0</v>
      </c>
      <c r="AA182" s="31">
        <f t="shared" si="14"/>
        <v>0</v>
      </c>
      <c r="AB182" s="32">
        <f t="shared" si="14"/>
        <v>0</v>
      </c>
      <c r="AC182" s="33">
        <f t="shared" si="14"/>
        <v>0</v>
      </c>
    </row>
    <row r="183" spans="1:29" ht="15.75" hidden="1" customHeight="1" x14ac:dyDescent="0.25">
      <c r="A183" s="44"/>
      <c r="B183" s="45" t="s">
        <v>18</v>
      </c>
      <c r="C183" s="46"/>
      <c r="D183" s="46"/>
      <c r="E183" s="46"/>
      <c r="F183" s="47"/>
      <c r="G183" s="89"/>
      <c r="H183" s="90"/>
      <c r="I183" s="90"/>
      <c r="J183" s="91"/>
      <c r="K183" s="89"/>
      <c r="L183" s="90"/>
      <c r="M183" s="90"/>
      <c r="N183" s="91"/>
      <c r="O183" s="89"/>
      <c r="P183" s="90"/>
      <c r="Q183" s="90"/>
      <c r="R183" s="91"/>
      <c r="S183" s="89"/>
      <c r="T183" s="90"/>
      <c r="U183" s="90"/>
      <c r="V183" s="91"/>
      <c r="W183" s="89"/>
      <c r="X183" s="90"/>
      <c r="Y183" s="90"/>
      <c r="Z183" s="91"/>
      <c r="AA183" s="421" t="str">
        <f>IF(SUM(C183:Z183)&lt;1," ",SUM(C183:Z183))</f>
        <v xml:space="preserve"> </v>
      </c>
      <c r="AB183" s="394"/>
      <c r="AC183" s="395"/>
    </row>
    <row r="184" spans="1:29" ht="15.75" hidden="1" customHeight="1" x14ac:dyDescent="0.25">
      <c r="A184" s="78"/>
      <c r="B184" s="74" t="s">
        <v>19</v>
      </c>
      <c r="C184" s="52">
        <v>1</v>
      </c>
      <c r="D184" s="52">
        <v>2</v>
      </c>
      <c r="E184" s="52">
        <v>3</v>
      </c>
      <c r="F184" s="53">
        <v>4</v>
      </c>
      <c r="G184" s="54">
        <v>5</v>
      </c>
      <c r="H184" s="52">
        <v>6</v>
      </c>
      <c r="I184" s="52">
        <v>7</v>
      </c>
      <c r="J184" s="53">
        <v>8</v>
      </c>
      <c r="K184" s="54">
        <v>9</v>
      </c>
      <c r="L184" s="55">
        <v>10</v>
      </c>
      <c r="M184" s="55">
        <v>11</v>
      </c>
      <c r="N184" s="56">
        <v>12</v>
      </c>
      <c r="O184" s="54">
        <v>13</v>
      </c>
      <c r="P184" s="55">
        <v>14</v>
      </c>
      <c r="Q184" s="55">
        <v>15</v>
      </c>
      <c r="R184" s="56">
        <v>16</v>
      </c>
      <c r="S184" s="54">
        <v>17</v>
      </c>
      <c r="T184" s="55">
        <v>18</v>
      </c>
      <c r="U184" s="55">
        <v>19</v>
      </c>
      <c r="V184" s="56">
        <v>20</v>
      </c>
      <c r="W184" s="54">
        <v>21</v>
      </c>
      <c r="X184" s="55">
        <v>22</v>
      </c>
      <c r="Y184" s="55">
        <v>23</v>
      </c>
      <c r="Z184" s="56">
        <v>24</v>
      </c>
      <c r="AA184" s="396"/>
      <c r="AB184" s="397"/>
      <c r="AC184" s="398"/>
    </row>
    <row r="185" spans="1:29" ht="12" hidden="1" customHeight="1" x14ac:dyDescent="0.25">
      <c r="A185" s="57"/>
      <c r="B185" s="57"/>
      <c r="C185" s="88"/>
      <c r="D185" s="59"/>
      <c r="E185" s="59"/>
      <c r="F185" s="60"/>
      <c r="G185" s="58"/>
      <c r="H185" s="59"/>
      <c r="I185" s="59"/>
      <c r="J185" s="60"/>
      <c r="K185" s="58"/>
      <c r="L185" s="61"/>
      <c r="M185" s="61"/>
      <c r="N185" s="62"/>
      <c r="O185" s="58"/>
      <c r="P185" s="61"/>
      <c r="Q185" s="61"/>
      <c r="R185" s="62"/>
      <c r="S185" s="58"/>
      <c r="T185" s="61"/>
      <c r="U185" s="61"/>
      <c r="V185" s="62"/>
      <c r="W185" s="58"/>
      <c r="X185" s="61"/>
      <c r="Y185" s="61"/>
      <c r="Z185" s="61"/>
      <c r="AA185" s="61"/>
      <c r="AB185" s="61"/>
      <c r="AC185" s="62"/>
    </row>
    <row r="186" spans="1:29" ht="17.100000000000001" hidden="1" customHeight="1" x14ac:dyDescent="0.3">
      <c r="A186" s="63"/>
      <c r="B186" s="64" t="s">
        <v>29</v>
      </c>
      <c r="C186" s="65"/>
      <c r="D186" s="66"/>
      <c r="E186" s="66"/>
      <c r="F186" s="67"/>
      <c r="G186" s="68"/>
      <c r="H186" s="66"/>
      <c r="I186" s="66"/>
      <c r="J186" s="67"/>
      <c r="K186" s="68"/>
      <c r="L186" s="69"/>
      <c r="M186" s="69"/>
      <c r="N186" s="70"/>
      <c r="O186" s="68"/>
      <c r="P186" s="69"/>
      <c r="Q186" s="69"/>
      <c r="R186" s="70"/>
      <c r="S186" s="68"/>
      <c r="T186" s="69"/>
      <c r="U186" s="69"/>
      <c r="V186" s="70"/>
      <c r="W186" s="68"/>
      <c r="X186" s="69"/>
      <c r="Y186" s="69"/>
      <c r="Z186" s="70"/>
      <c r="AA186" s="399"/>
      <c r="AB186" s="400"/>
      <c r="AC186" s="401"/>
    </row>
    <row r="187" spans="1:29" ht="12" hidden="1" customHeight="1" x14ac:dyDescent="0.25">
      <c r="A187" s="35"/>
      <c r="B187" s="30" t="s">
        <v>30</v>
      </c>
      <c r="C187" s="31">
        <v>0</v>
      </c>
      <c r="D187" s="32">
        <v>0</v>
      </c>
      <c r="E187" s="33">
        <v>0</v>
      </c>
      <c r="F187" s="34"/>
      <c r="G187" s="31">
        <v>0</v>
      </c>
      <c r="H187" s="32">
        <v>0</v>
      </c>
      <c r="I187" s="33">
        <v>0</v>
      </c>
      <c r="J187" s="34"/>
      <c r="K187" s="31">
        <v>0</v>
      </c>
      <c r="L187" s="32">
        <v>0</v>
      </c>
      <c r="M187" s="33">
        <v>0</v>
      </c>
      <c r="N187" s="34"/>
      <c r="O187" s="31">
        <v>0</v>
      </c>
      <c r="P187" s="32">
        <v>0</v>
      </c>
      <c r="Q187" s="33">
        <v>0</v>
      </c>
      <c r="R187" s="34"/>
      <c r="S187" s="31">
        <v>0</v>
      </c>
      <c r="T187" s="32">
        <v>0</v>
      </c>
      <c r="U187" s="33">
        <v>0</v>
      </c>
      <c r="V187" s="79"/>
      <c r="W187" s="31">
        <v>0</v>
      </c>
      <c r="X187" s="32">
        <v>0</v>
      </c>
      <c r="Y187" s="33">
        <v>0</v>
      </c>
      <c r="Z187" s="34"/>
      <c r="AA187" s="31">
        <f t="shared" ref="AA187:AC194" si="15">IF(C187+G187+K187+O187+S187+W187&lt;1,0,C187+G187+K187+O187+S187+W187)</f>
        <v>0</v>
      </c>
      <c r="AB187" s="32">
        <f t="shared" si="15"/>
        <v>0</v>
      </c>
      <c r="AC187" s="33">
        <f t="shared" si="15"/>
        <v>0</v>
      </c>
    </row>
    <row r="188" spans="1:29" ht="12" hidden="1" customHeight="1" x14ac:dyDescent="0.25">
      <c r="A188" s="35"/>
      <c r="B188" s="30" t="s">
        <v>31</v>
      </c>
      <c r="C188" s="31">
        <v>0</v>
      </c>
      <c r="D188" s="32">
        <v>0</v>
      </c>
      <c r="E188" s="33">
        <v>0</v>
      </c>
      <c r="F188" s="34"/>
      <c r="G188" s="31">
        <v>0</v>
      </c>
      <c r="H188" s="32">
        <v>0</v>
      </c>
      <c r="I188" s="33">
        <v>0</v>
      </c>
      <c r="J188" s="34"/>
      <c r="K188" s="31">
        <v>0</v>
      </c>
      <c r="L188" s="32">
        <v>0</v>
      </c>
      <c r="M188" s="33">
        <v>0</v>
      </c>
      <c r="N188" s="34"/>
      <c r="O188" s="31">
        <v>0</v>
      </c>
      <c r="P188" s="32">
        <v>0</v>
      </c>
      <c r="Q188" s="33">
        <v>0</v>
      </c>
      <c r="R188" s="34"/>
      <c r="S188" s="31">
        <v>0</v>
      </c>
      <c r="T188" s="32">
        <v>0</v>
      </c>
      <c r="U188" s="33">
        <v>0</v>
      </c>
      <c r="V188" s="79"/>
      <c r="W188" s="31">
        <v>0</v>
      </c>
      <c r="X188" s="32">
        <v>0</v>
      </c>
      <c r="Y188" s="33">
        <v>0</v>
      </c>
      <c r="Z188" s="34"/>
      <c r="AA188" s="31">
        <f t="shared" si="15"/>
        <v>0</v>
      </c>
      <c r="AB188" s="32">
        <f t="shared" si="15"/>
        <v>0</v>
      </c>
      <c r="AC188" s="33">
        <f t="shared" si="15"/>
        <v>0</v>
      </c>
    </row>
    <row r="189" spans="1:29" ht="12" hidden="1" customHeight="1" x14ac:dyDescent="0.25">
      <c r="A189" s="35"/>
      <c r="B189" s="30" t="s">
        <v>32</v>
      </c>
      <c r="C189" s="31">
        <v>0</v>
      </c>
      <c r="D189" s="32">
        <v>0</v>
      </c>
      <c r="E189" s="33">
        <v>0</v>
      </c>
      <c r="F189" s="34"/>
      <c r="G189" s="31">
        <v>0</v>
      </c>
      <c r="H189" s="32">
        <v>0</v>
      </c>
      <c r="I189" s="33">
        <v>0</v>
      </c>
      <c r="J189" s="34"/>
      <c r="K189" s="31">
        <v>0</v>
      </c>
      <c r="L189" s="32">
        <v>0</v>
      </c>
      <c r="M189" s="33">
        <v>0</v>
      </c>
      <c r="N189" s="34"/>
      <c r="O189" s="31">
        <v>0</v>
      </c>
      <c r="P189" s="32">
        <v>0</v>
      </c>
      <c r="Q189" s="33">
        <v>0</v>
      </c>
      <c r="R189" s="34"/>
      <c r="S189" s="31">
        <v>0</v>
      </c>
      <c r="T189" s="32">
        <v>0</v>
      </c>
      <c r="U189" s="33">
        <v>0</v>
      </c>
      <c r="V189" s="79"/>
      <c r="W189" s="31">
        <v>0</v>
      </c>
      <c r="X189" s="32">
        <v>0</v>
      </c>
      <c r="Y189" s="33">
        <v>0</v>
      </c>
      <c r="Z189" s="34"/>
      <c r="AA189" s="31">
        <f t="shared" si="15"/>
        <v>0</v>
      </c>
      <c r="AB189" s="32">
        <f t="shared" si="15"/>
        <v>0</v>
      </c>
      <c r="AC189" s="33">
        <f t="shared" si="15"/>
        <v>0</v>
      </c>
    </row>
    <row r="190" spans="1:29" ht="12" hidden="1" customHeight="1" x14ac:dyDescent="0.25">
      <c r="A190" s="35"/>
      <c r="B190" s="30" t="s">
        <v>33</v>
      </c>
      <c r="C190" s="31">
        <v>0</v>
      </c>
      <c r="D190" s="32">
        <v>0</v>
      </c>
      <c r="E190" s="33">
        <v>0</v>
      </c>
      <c r="F190" s="34"/>
      <c r="G190" s="31">
        <v>0</v>
      </c>
      <c r="H190" s="32">
        <v>0</v>
      </c>
      <c r="I190" s="33">
        <v>0</v>
      </c>
      <c r="J190" s="34"/>
      <c r="K190" s="31">
        <v>0</v>
      </c>
      <c r="L190" s="32">
        <v>0</v>
      </c>
      <c r="M190" s="33">
        <v>0</v>
      </c>
      <c r="N190" s="34"/>
      <c r="O190" s="31">
        <v>0</v>
      </c>
      <c r="P190" s="32">
        <v>0</v>
      </c>
      <c r="Q190" s="33">
        <v>0</v>
      </c>
      <c r="R190" s="34"/>
      <c r="S190" s="31">
        <v>0</v>
      </c>
      <c r="T190" s="32">
        <v>0</v>
      </c>
      <c r="U190" s="33">
        <v>0</v>
      </c>
      <c r="V190" s="79"/>
      <c r="W190" s="31">
        <v>0</v>
      </c>
      <c r="X190" s="32">
        <v>0</v>
      </c>
      <c r="Y190" s="33">
        <v>0</v>
      </c>
      <c r="Z190" s="34"/>
      <c r="AA190" s="31">
        <f t="shared" si="15"/>
        <v>0</v>
      </c>
      <c r="AB190" s="32">
        <f t="shared" si="15"/>
        <v>0</v>
      </c>
      <c r="AC190" s="33">
        <f t="shared" si="15"/>
        <v>0</v>
      </c>
    </row>
    <row r="191" spans="1:29" ht="12" hidden="1" customHeight="1" x14ac:dyDescent="0.25">
      <c r="A191" s="35"/>
      <c r="B191" s="30" t="s">
        <v>34</v>
      </c>
      <c r="C191" s="31">
        <v>0</v>
      </c>
      <c r="D191" s="32">
        <v>0</v>
      </c>
      <c r="E191" s="33">
        <v>0</v>
      </c>
      <c r="F191" s="36">
        <f>IF(SUM(E187:E194)=40," ",SUM(E187:E194)-40)</f>
        <v>-40</v>
      </c>
      <c r="G191" s="31">
        <v>0</v>
      </c>
      <c r="H191" s="32">
        <v>0</v>
      </c>
      <c r="I191" s="33">
        <v>0</v>
      </c>
      <c r="J191" s="36">
        <f>IF(SUM(I187:I194)=40," ",SUM(I187:I194)-40)</f>
        <v>-40</v>
      </c>
      <c r="K191" s="31">
        <v>0</v>
      </c>
      <c r="L191" s="32">
        <v>0</v>
      </c>
      <c r="M191" s="33">
        <v>0</v>
      </c>
      <c r="N191" s="36">
        <f>IF(SUM(M187:M194)=40," ",SUM(M187:M194)-40)</f>
        <v>-40</v>
      </c>
      <c r="O191" s="31">
        <v>0</v>
      </c>
      <c r="P191" s="32">
        <v>0</v>
      </c>
      <c r="Q191" s="33">
        <v>0</v>
      </c>
      <c r="R191" s="36">
        <f>IF(SUM(Q187:Q194)=40," ",SUM(Q187:Q194)-40)</f>
        <v>-40</v>
      </c>
      <c r="S191" s="31">
        <v>0</v>
      </c>
      <c r="T191" s="32">
        <v>0</v>
      </c>
      <c r="U191" s="33">
        <v>0</v>
      </c>
      <c r="V191" s="36">
        <f>IF(SUM(U187:U194)=40," ",SUM(U187:U194)-40)</f>
        <v>-40</v>
      </c>
      <c r="W191" s="31">
        <v>0</v>
      </c>
      <c r="X191" s="32">
        <v>0</v>
      </c>
      <c r="Y191" s="33">
        <v>0</v>
      </c>
      <c r="Z191" s="36">
        <f>IF(SUM(Y187:Y194)=40," ",SUM(Y187:Y194)-40)</f>
        <v>-40</v>
      </c>
      <c r="AA191" s="31">
        <f t="shared" si="15"/>
        <v>0</v>
      </c>
      <c r="AB191" s="32">
        <f t="shared" si="15"/>
        <v>0</v>
      </c>
      <c r="AC191" s="33">
        <f t="shared" si="15"/>
        <v>0</v>
      </c>
    </row>
    <row r="192" spans="1:29" ht="12" hidden="1" customHeight="1" x14ac:dyDescent="0.25">
      <c r="A192" s="35"/>
      <c r="B192" s="30" t="s">
        <v>35</v>
      </c>
      <c r="C192" s="31">
        <v>0</v>
      </c>
      <c r="D192" s="32">
        <v>0</v>
      </c>
      <c r="E192" s="33">
        <v>0</v>
      </c>
      <c r="F192" s="34"/>
      <c r="G192" s="31">
        <v>0</v>
      </c>
      <c r="H192" s="32">
        <v>0</v>
      </c>
      <c r="I192" s="33">
        <v>0</v>
      </c>
      <c r="J192" s="34"/>
      <c r="K192" s="31">
        <v>0</v>
      </c>
      <c r="L192" s="32">
        <v>0</v>
      </c>
      <c r="M192" s="33">
        <v>0</v>
      </c>
      <c r="N192" s="34"/>
      <c r="O192" s="31">
        <v>0</v>
      </c>
      <c r="P192" s="32">
        <v>0</v>
      </c>
      <c r="Q192" s="33">
        <v>0</v>
      </c>
      <c r="R192" s="34"/>
      <c r="S192" s="31">
        <v>0</v>
      </c>
      <c r="T192" s="32">
        <v>0</v>
      </c>
      <c r="U192" s="33">
        <v>0</v>
      </c>
      <c r="V192" s="34"/>
      <c r="W192" s="31">
        <v>0</v>
      </c>
      <c r="X192" s="32">
        <v>0</v>
      </c>
      <c r="Y192" s="33">
        <v>0</v>
      </c>
      <c r="Z192" s="34"/>
      <c r="AA192" s="31">
        <f t="shared" si="15"/>
        <v>0</v>
      </c>
      <c r="AB192" s="32">
        <f t="shared" si="15"/>
        <v>0</v>
      </c>
      <c r="AC192" s="33">
        <f t="shared" si="15"/>
        <v>0</v>
      </c>
    </row>
    <row r="193" spans="1:29" ht="12" hidden="1" customHeight="1" x14ac:dyDescent="0.25">
      <c r="A193" s="35"/>
      <c r="B193" s="30" t="s">
        <v>36</v>
      </c>
      <c r="C193" s="31">
        <v>0</v>
      </c>
      <c r="D193" s="32">
        <v>0</v>
      </c>
      <c r="E193" s="33">
        <v>0</v>
      </c>
      <c r="F193" s="37">
        <f>F194</f>
        <v>0</v>
      </c>
      <c r="G193" s="31">
        <v>0</v>
      </c>
      <c r="H193" s="32">
        <v>0</v>
      </c>
      <c r="I193" s="33">
        <v>0</v>
      </c>
      <c r="J193" s="37">
        <f>F193+J194</f>
        <v>0</v>
      </c>
      <c r="K193" s="31">
        <v>0</v>
      </c>
      <c r="L193" s="32">
        <v>0</v>
      </c>
      <c r="M193" s="33">
        <v>0</v>
      </c>
      <c r="N193" s="37">
        <f>J193+N194</f>
        <v>0</v>
      </c>
      <c r="O193" s="31">
        <v>0</v>
      </c>
      <c r="P193" s="32">
        <v>0</v>
      </c>
      <c r="Q193" s="33">
        <v>0</v>
      </c>
      <c r="R193" s="37">
        <f>N193+R194</f>
        <v>0</v>
      </c>
      <c r="S193" s="31">
        <v>0</v>
      </c>
      <c r="T193" s="32">
        <v>0</v>
      </c>
      <c r="U193" s="33">
        <v>0</v>
      </c>
      <c r="V193" s="37">
        <f>R193+V194</f>
        <v>0</v>
      </c>
      <c r="W193" s="31">
        <v>0</v>
      </c>
      <c r="X193" s="32">
        <v>0</v>
      </c>
      <c r="Y193" s="33">
        <v>0</v>
      </c>
      <c r="Z193" s="37">
        <f>V193+Z194</f>
        <v>0</v>
      </c>
      <c r="AA193" s="31">
        <f t="shared" si="15"/>
        <v>0</v>
      </c>
      <c r="AB193" s="32">
        <f t="shared" si="15"/>
        <v>0</v>
      </c>
      <c r="AC193" s="33">
        <f t="shared" si="15"/>
        <v>0</v>
      </c>
    </row>
    <row r="194" spans="1:29" ht="12" hidden="1" customHeight="1" x14ac:dyDescent="0.25">
      <c r="A194" s="38"/>
      <c r="B194" s="39" t="s">
        <v>37</v>
      </c>
      <c r="C194" s="40">
        <v>0</v>
      </c>
      <c r="D194" s="41">
        <v>0</v>
      </c>
      <c r="E194" s="42">
        <v>0</v>
      </c>
      <c r="F194" s="43">
        <f>SUM(C195:F195)</f>
        <v>0</v>
      </c>
      <c r="G194" s="40">
        <v>0</v>
      </c>
      <c r="H194" s="41">
        <v>0</v>
      </c>
      <c r="I194" s="42">
        <v>0</v>
      </c>
      <c r="J194" s="43">
        <f>SUM(G195:J195)</f>
        <v>0</v>
      </c>
      <c r="K194" s="40">
        <v>0</v>
      </c>
      <c r="L194" s="41">
        <v>0</v>
      </c>
      <c r="M194" s="42">
        <v>0</v>
      </c>
      <c r="N194" s="43">
        <f>SUM(K195:N195)</f>
        <v>0</v>
      </c>
      <c r="O194" s="40">
        <v>0</v>
      </c>
      <c r="P194" s="41">
        <v>0</v>
      </c>
      <c r="Q194" s="42">
        <v>0</v>
      </c>
      <c r="R194" s="43">
        <f>SUM(O195:R195)</f>
        <v>0</v>
      </c>
      <c r="S194" s="40">
        <v>0</v>
      </c>
      <c r="T194" s="41">
        <v>0</v>
      </c>
      <c r="U194" s="42">
        <v>0</v>
      </c>
      <c r="V194" s="43">
        <f>SUM(S195:V195)</f>
        <v>0</v>
      </c>
      <c r="W194" s="40">
        <v>0</v>
      </c>
      <c r="X194" s="41">
        <v>0</v>
      </c>
      <c r="Y194" s="42">
        <v>0</v>
      </c>
      <c r="Z194" s="43">
        <f>SUM(W195:Z195)</f>
        <v>0</v>
      </c>
      <c r="AA194" s="31">
        <f t="shared" si="15"/>
        <v>0</v>
      </c>
      <c r="AB194" s="32">
        <f t="shared" si="15"/>
        <v>0</v>
      </c>
      <c r="AC194" s="33">
        <f t="shared" si="15"/>
        <v>0</v>
      </c>
    </row>
    <row r="195" spans="1:29" ht="15.75" hidden="1" customHeight="1" x14ac:dyDescent="0.25">
      <c r="A195" s="44"/>
      <c r="B195" s="45" t="s">
        <v>18</v>
      </c>
      <c r="C195" s="46"/>
      <c r="D195" s="46"/>
      <c r="E195" s="46"/>
      <c r="F195" s="47"/>
      <c r="G195" s="48"/>
      <c r="H195" s="46"/>
      <c r="I195" s="46"/>
      <c r="J195" s="47"/>
      <c r="K195" s="48"/>
      <c r="L195" s="46"/>
      <c r="M195" s="46"/>
      <c r="N195" s="47"/>
      <c r="O195" s="48"/>
      <c r="P195" s="46"/>
      <c r="Q195" s="46"/>
      <c r="R195" s="47"/>
      <c r="S195" s="48"/>
      <c r="T195" s="46"/>
      <c r="U195" s="46"/>
      <c r="V195" s="47"/>
      <c r="W195" s="48"/>
      <c r="X195" s="46"/>
      <c r="Y195" s="46"/>
      <c r="Z195" s="47"/>
      <c r="AA195" s="393" t="str">
        <f>IF(SUM(C195:Z195)&lt;1," ",SUM(C195:Z195))</f>
        <v xml:space="preserve"> </v>
      </c>
      <c r="AB195" s="394"/>
      <c r="AC195" s="395"/>
    </row>
    <row r="196" spans="1:29" ht="15.75" hidden="1" customHeight="1" x14ac:dyDescent="0.25">
      <c r="A196" s="78"/>
      <c r="B196" s="74" t="s">
        <v>19</v>
      </c>
      <c r="C196" s="55">
        <v>1</v>
      </c>
      <c r="D196" s="55">
        <v>2</v>
      </c>
      <c r="E196" s="55">
        <v>3</v>
      </c>
      <c r="F196" s="56">
        <v>4</v>
      </c>
      <c r="G196" s="54">
        <v>5</v>
      </c>
      <c r="H196" s="55">
        <v>6</v>
      </c>
      <c r="I196" s="55">
        <v>7</v>
      </c>
      <c r="J196" s="56">
        <v>8</v>
      </c>
      <c r="K196" s="54">
        <v>9</v>
      </c>
      <c r="L196" s="55">
        <v>10</v>
      </c>
      <c r="M196" s="55">
        <v>11</v>
      </c>
      <c r="N196" s="56">
        <v>12</v>
      </c>
      <c r="O196" s="54">
        <v>13</v>
      </c>
      <c r="P196" s="55">
        <v>14</v>
      </c>
      <c r="Q196" s="55">
        <v>15</v>
      </c>
      <c r="R196" s="56">
        <v>16</v>
      </c>
      <c r="S196" s="54">
        <v>17</v>
      </c>
      <c r="T196" s="55">
        <v>18</v>
      </c>
      <c r="U196" s="55">
        <v>19</v>
      </c>
      <c r="V196" s="56">
        <v>20</v>
      </c>
      <c r="W196" s="54">
        <v>21</v>
      </c>
      <c r="X196" s="55">
        <v>22</v>
      </c>
      <c r="Y196" s="55">
        <v>23</v>
      </c>
      <c r="Z196" s="56">
        <v>24</v>
      </c>
      <c r="AA196" s="396"/>
      <c r="AB196" s="397"/>
      <c r="AC196" s="398"/>
    </row>
    <row r="197" spans="1:29" ht="12" hidden="1" customHeight="1" x14ac:dyDescent="0.25">
      <c r="A197" s="57"/>
      <c r="B197" s="57"/>
      <c r="C197" s="92"/>
      <c r="D197" s="93"/>
      <c r="E197" s="93"/>
      <c r="F197" s="94"/>
      <c r="G197" s="95"/>
      <c r="H197" s="96"/>
      <c r="I197" s="96"/>
      <c r="J197" s="94"/>
      <c r="K197" s="97"/>
      <c r="L197" s="98"/>
      <c r="M197" s="98"/>
      <c r="N197" s="99"/>
      <c r="O197" s="97"/>
      <c r="P197" s="98"/>
      <c r="Q197" s="98"/>
      <c r="R197" s="99"/>
      <c r="S197" s="97"/>
      <c r="T197" s="98"/>
      <c r="U197" s="98"/>
      <c r="V197" s="99"/>
      <c r="W197" s="92"/>
      <c r="X197" s="93"/>
      <c r="Y197" s="93"/>
      <c r="Z197" s="93"/>
      <c r="AA197" s="100"/>
      <c r="AB197" s="100"/>
      <c r="AC197" s="101"/>
    </row>
    <row r="198" spans="1:29" ht="17.100000000000001" hidden="1" customHeight="1" x14ac:dyDescent="0.25">
      <c r="A198" s="102"/>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3"/>
      <c r="AB198" s="102"/>
      <c r="AC198" s="102"/>
    </row>
    <row r="199" spans="1:29" ht="16.649999999999999" hidden="1" customHeight="1" x14ac:dyDescent="0.25">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5"/>
      <c r="AB199" s="104"/>
      <c r="AC199" s="104"/>
    </row>
    <row r="200" spans="1:29" ht="16.649999999999999" hidden="1" customHeight="1" x14ac:dyDescent="0.25">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5"/>
      <c r="AB200" s="104"/>
      <c r="AC200" s="104"/>
    </row>
    <row r="201" spans="1:29" ht="16.649999999999999" hidden="1" customHeight="1" x14ac:dyDescent="0.25">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5"/>
      <c r="AB201" s="104"/>
      <c r="AC201" s="104"/>
    </row>
    <row r="202" spans="1:29" ht="16.649999999999999" hidden="1" customHeight="1" x14ac:dyDescent="0.25">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5"/>
      <c r="AB202" s="104"/>
      <c r="AC202" s="104"/>
    </row>
    <row r="203" spans="1:29" ht="16.649999999999999" hidden="1" customHeight="1" x14ac:dyDescent="0.25">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5"/>
      <c r="AB203" s="104"/>
      <c r="AC203" s="104"/>
    </row>
    <row r="204" spans="1:29" ht="16.649999999999999" hidden="1" customHeight="1" x14ac:dyDescent="0.25">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5"/>
      <c r="AB204" s="104"/>
      <c r="AC204" s="104"/>
    </row>
    <row r="205" spans="1:29" ht="16.649999999999999" hidden="1" customHeight="1" x14ac:dyDescent="0.25">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5"/>
      <c r="AB205" s="104"/>
      <c r="AC205" s="104"/>
    </row>
    <row r="206" spans="1:29" ht="16.649999999999999" hidden="1" customHeight="1" x14ac:dyDescent="0.25">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5"/>
      <c r="AB206" s="104"/>
      <c r="AC206" s="104"/>
    </row>
    <row r="207" spans="1:29" ht="16.649999999999999" hidden="1" customHeight="1" x14ac:dyDescent="0.25">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5"/>
      <c r="AB207" s="104"/>
      <c r="AC207" s="104"/>
    </row>
  </sheetData>
  <mergeCells count="45">
    <mergeCell ref="AA87:AC88"/>
    <mergeCell ref="AA39:AC40"/>
    <mergeCell ref="AA75:AC76"/>
    <mergeCell ref="AA27:AC28"/>
    <mergeCell ref="AA90:AC90"/>
    <mergeCell ref="AA15:AC16"/>
    <mergeCell ref="C3:F3"/>
    <mergeCell ref="W4:Z4"/>
    <mergeCell ref="AA63:AC64"/>
    <mergeCell ref="AA51:AC52"/>
    <mergeCell ref="G4:J4"/>
    <mergeCell ref="C4:F4"/>
    <mergeCell ref="G3:J3"/>
    <mergeCell ref="AA102:AC102"/>
    <mergeCell ref="AA186:AC186"/>
    <mergeCell ref="K3:N3"/>
    <mergeCell ref="AA174:AC174"/>
    <mergeCell ref="AA150:AC150"/>
    <mergeCell ref="AA18:AC18"/>
    <mergeCell ref="S3:V3"/>
    <mergeCell ref="AA159:AC160"/>
    <mergeCell ref="AA30:AC30"/>
    <mergeCell ref="AA171:AC172"/>
    <mergeCell ref="AA54:AC54"/>
    <mergeCell ref="O4:R4"/>
    <mergeCell ref="K4:N4"/>
    <mergeCell ref="O3:R3"/>
    <mergeCell ref="AA99:AC100"/>
    <mergeCell ref="AA114:AC114"/>
    <mergeCell ref="AA195:AC196"/>
    <mergeCell ref="AA126:AC126"/>
    <mergeCell ref="AA66:AC66"/>
    <mergeCell ref="S4:V4"/>
    <mergeCell ref="AA3:AC4"/>
    <mergeCell ref="AA6:AC6"/>
    <mergeCell ref="AA147:AC148"/>
    <mergeCell ref="AA78:AC78"/>
    <mergeCell ref="W3:Z3"/>
    <mergeCell ref="AA138:AC138"/>
    <mergeCell ref="AA162:AC162"/>
    <mergeCell ref="AA135:AC136"/>
    <mergeCell ref="AA183:AC184"/>
    <mergeCell ref="AA42:AC42"/>
    <mergeCell ref="AA111:AC112"/>
    <mergeCell ref="AA123:AC124"/>
  </mergeCells>
  <conditionalFormatting sqref="F11 J11 N11 R11 V11 Z11 F23 J23 N23 R23 V23 Z23 F35 J35 N35 R35 V35 Z35 F47 J47 N47 R47 V47 Z47 F59 J59 N59 R59 V59 Z59 F71 J71 N71 R71 V71 Z71 F83 J83 N83 R83 V83 Z83 F95 J95 N95 R95 V95 Z95 F107 J107 N107 R107 V107 Z107 F119 J119 N119 R119 V119 Z119 F131 J131 N131 R131 V131 Z131 F143 J143 N143 R143 V143 Z143 F155 J155 N155 R155 V155 Z155 F167 J167 N167 R167 V167 Z167 F179 J179 N179 R179 V179 Z179 F191 J191 N191 R191 V191 Z191">
    <cfRule type="cellIs" dxfId="7" priority="1" stopIfTrue="1" operator="lessThan">
      <formula>0</formula>
    </cfRule>
  </conditionalFormatting>
  <pageMargins left="0" right="0" top="1" bottom="1" header="0.5" footer="0.5"/>
  <pageSetup orientation="portrait"/>
  <headerFooter>
    <oddFooter>&amp;C&amp;"Helvetica,Regular"&amp;12&amp;K000000&amp;P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1"/>
  <sheetViews>
    <sheetView showGridLines="0" workbookViewId="0">
      <selection activeCell="I6" sqref="I6"/>
    </sheetView>
  </sheetViews>
  <sheetFormatPr defaultColWidth="10.88671875" defaultRowHeight="12" customHeight="1" x14ac:dyDescent="0.25"/>
  <cols>
    <col min="1" max="3" width="8.88671875" style="1" customWidth="1"/>
    <col min="4" max="4" width="5.6640625" style="1" customWidth="1"/>
    <col min="5" max="5" width="7.6640625" style="1" customWidth="1"/>
    <col min="6" max="6" width="4.6640625" style="1" customWidth="1"/>
    <col min="7" max="7" width="7.6640625" style="1" customWidth="1"/>
    <col min="8" max="8" width="4.6640625" style="1" customWidth="1"/>
    <col min="9" max="9" width="7.6640625" style="1" customWidth="1"/>
    <col min="10" max="10" width="8.88671875" style="1" customWidth="1"/>
    <col min="11" max="256" width="10.88671875" style="1" customWidth="1"/>
  </cols>
  <sheetData>
    <row r="1" spans="1:10" ht="12.6" customHeight="1" x14ac:dyDescent="0.25">
      <c r="A1" s="148"/>
      <c r="B1" s="148"/>
      <c r="C1" s="148"/>
      <c r="D1" s="148"/>
      <c r="E1" s="148"/>
      <c r="F1" s="148"/>
      <c r="G1" s="148"/>
      <c r="H1" s="148"/>
      <c r="I1" s="148"/>
      <c r="J1" s="148"/>
    </row>
    <row r="2" spans="1:10" ht="19.5" customHeight="1" x14ac:dyDescent="0.35">
      <c r="A2" s="148"/>
      <c r="B2" s="148"/>
      <c r="C2" s="202"/>
      <c r="D2" s="202"/>
      <c r="E2" s="202"/>
      <c r="F2" s="270" t="str">
        <f>'G Input'!B1</f>
        <v>Oregon District 2 High School Tournament</v>
      </c>
      <c r="G2" s="202"/>
      <c r="H2" s="202"/>
      <c r="I2" s="202"/>
      <c r="J2" s="202"/>
    </row>
    <row r="3" spans="1:10" ht="19.5" customHeight="1" x14ac:dyDescent="0.35">
      <c r="A3" s="148"/>
      <c r="B3" s="148"/>
      <c r="C3" s="202"/>
      <c r="D3" s="202"/>
      <c r="E3" s="202"/>
      <c r="F3" s="272" t="str">
        <f>'G Semi'!F6</f>
        <v>Girls Division - Semi Finals</v>
      </c>
      <c r="G3" s="202"/>
      <c r="H3" s="202"/>
      <c r="I3" s="202"/>
      <c r="J3" s="202"/>
    </row>
    <row r="4" spans="1:10" ht="12.6" customHeight="1" x14ac:dyDescent="0.25">
      <c r="A4" s="148"/>
      <c r="B4" s="148"/>
      <c r="C4" s="148"/>
      <c r="D4" s="148"/>
      <c r="E4" s="148"/>
      <c r="F4" s="148"/>
      <c r="G4" s="148"/>
      <c r="H4" s="148"/>
      <c r="I4" s="148"/>
      <c r="J4" s="148"/>
    </row>
    <row r="5" spans="1:10" ht="18" customHeight="1" x14ac:dyDescent="0.3">
      <c r="A5" s="148"/>
      <c r="B5" s="148"/>
      <c r="C5" s="273" t="s">
        <v>193</v>
      </c>
      <c r="D5" s="274"/>
      <c r="E5" s="275" t="s">
        <v>351</v>
      </c>
      <c r="F5" s="273"/>
      <c r="G5" s="275" t="s">
        <v>352</v>
      </c>
      <c r="H5" s="273"/>
      <c r="I5" s="275" t="s">
        <v>353</v>
      </c>
      <c r="J5" s="276"/>
    </row>
    <row r="6" spans="1:10" ht="18" customHeight="1" x14ac:dyDescent="0.3">
      <c r="A6" s="148"/>
      <c r="B6" s="148"/>
      <c r="C6" s="276"/>
      <c r="D6" s="276"/>
      <c r="E6" s="277"/>
      <c r="F6" s="278"/>
      <c r="G6" s="277"/>
      <c r="H6" s="278"/>
      <c r="I6" s="277"/>
      <c r="J6" s="276"/>
    </row>
    <row r="7" spans="1:10" ht="17.399999999999999" customHeight="1" x14ac:dyDescent="0.3">
      <c r="A7" s="148"/>
      <c r="B7" s="148"/>
      <c r="C7" s="276"/>
      <c r="D7" s="276"/>
      <c r="E7" s="278"/>
      <c r="F7" s="278"/>
      <c r="G7" s="278"/>
      <c r="H7" s="278"/>
      <c r="I7" s="278"/>
      <c r="J7" s="276"/>
    </row>
    <row r="8" spans="1:10" ht="18" customHeight="1" x14ac:dyDescent="0.3">
      <c r="A8" s="148"/>
      <c r="B8" s="148"/>
      <c r="C8" s="312" t="s">
        <v>194</v>
      </c>
      <c r="D8" s="276"/>
      <c r="E8" s="279" t="s">
        <v>195</v>
      </c>
      <c r="F8" s="280"/>
      <c r="G8" s="279" t="s">
        <v>196</v>
      </c>
      <c r="H8" s="281"/>
      <c r="I8" s="279" t="s">
        <v>197</v>
      </c>
      <c r="J8" s="276"/>
    </row>
    <row r="9" spans="1:10" ht="18" customHeight="1" x14ac:dyDescent="0.3">
      <c r="A9" s="148"/>
      <c r="B9" s="148"/>
      <c r="C9" s="313"/>
      <c r="D9" s="276"/>
      <c r="E9" s="282"/>
      <c r="F9" s="280"/>
      <c r="G9" s="282"/>
      <c r="H9" s="281"/>
      <c r="I9" s="282"/>
      <c r="J9" s="276"/>
    </row>
    <row r="10" spans="1:10" ht="18" customHeight="1" x14ac:dyDescent="0.3">
      <c r="A10" s="148"/>
      <c r="B10" s="148"/>
      <c r="C10" s="312" t="s">
        <v>198</v>
      </c>
      <c r="D10" s="276"/>
      <c r="E10" s="279" t="s">
        <v>199</v>
      </c>
      <c r="F10" s="280"/>
      <c r="G10" s="279" t="s">
        <v>200</v>
      </c>
      <c r="H10" s="281"/>
      <c r="I10" s="279" t="s">
        <v>201</v>
      </c>
      <c r="J10" s="276"/>
    </row>
    <row r="11" spans="1:10" ht="18" customHeight="1" x14ac:dyDescent="0.3">
      <c r="A11" s="148"/>
      <c r="B11" s="148"/>
      <c r="C11" s="313"/>
      <c r="D11" s="276"/>
      <c r="E11" s="282"/>
      <c r="F11" s="280"/>
      <c r="G11" s="282"/>
      <c r="H11" s="281"/>
      <c r="I11" s="282"/>
      <c r="J11" s="276"/>
    </row>
    <row r="12" spans="1:10" ht="18" customHeight="1" x14ac:dyDescent="0.3">
      <c r="A12" s="148"/>
      <c r="B12" s="148"/>
      <c r="C12" s="312" t="s">
        <v>202</v>
      </c>
      <c r="D12" s="276"/>
      <c r="E12" s="279" t="s">
        <v>203</v>
      </c>
      <c r="F12" s="280"/>
      <c r="G12" s="279" t="s">
        <v>204</v>
      </c>
      <c r="H12" s="281"/>
      <c r="I12" s="279" t="s">
        <v>205</v>
      </c>
      <c r="J12" s="276"/>
    </row>
    <row r="13" spans="1:10" ht="18" customHeight="1" x14ac:dyDescent="0.3">
      <c r="A13" s="148"/>
      <c r="B13" s="148"/>
      <c r="C13" s="313"/>
      <c r="D13" s="276"/>
      <c r="E13" s="282"/>
      <c r="F13" s="280"/>
      <c r="G13" s="282"/>
      <c r="H13" s="281"/>
      <c r="I13" s="282"/>
      <c r="J13" s="276"/>
    </row>
    <row r="14" spans="1:10" ht="18" customHeight="1" x14ac:dyDescent="0.3">
      <c r="A14" s="148"/>
      <c r="B14" s="148"/>
      <c r="C14" s="312" t="s">
        <v>206</v>
      </c>
      <c r="D14" s="276"/>
      <c r="E14" s="279" t="s">
        <v>207</v>
      </c>
      <c r="F14" s="280"/>
      <c r="G14" s="279" t="s">
        <v>208</v>
      </c>
      <c r="H14" s="281"/>
      <c r="I14" s="279" t="s">
        <v>209</v>
      </c>
      <c r="J14" s="276"/>
    </row>
    <row r="15" spans="1:10" ht="18" customHeight="1" x14ac:dyDescent="0.3">
      <c r="A15" s="148"/>
      <c r="B15" s="148"/>
      <c r="C15" s="313"/>
      <c r="D15" s="276"/>
      <c r="E15" s="282"/>
      <c r="F15" s="280"/>
      <c r="G15" s="282"/>
      <c r="H15" s="281"/>
      <c r="I15" s="282"/>
      <c r="J15" s="276"/>
    </row>
    <row r="16" spans="1:10" ht="18" customHeight="1" x14ac:dyDescent="0.3">
      <c r="A16" s="148"/>
      <c r="B16" s="148"/>
      <c r="C16" s="312" t="s">
        <v>210</v>
      </c>
      <c r="D16" s="276"/>
      <c r="E16" s="279" t="s">
        <v>211</v>
      </c>
      <c r="F16" s="280"/>
      <c r="G16" s="279" t="s">
        <v>212</v>
      </c>
      <c r="H16" s="281"/>
      <c r="I16" s="279" t="s">
        <v>213</v>
      </c>
      <c r="J16" s="276"/>
    </row>
    <row r="17" spans="1:10" ht="18" customHeight="1" x14ac:dyDescent="0.3">
      <c r="A17" s="148"/>
      <c r="B17" s="148"/>
      <c r="C17" s="276"/>
      <c r="D17" s="276"/>
      <c r="E17" s="283"/>
      <c r="F17" s="276"/>
      <c r="G17" s="283"/>
      <c r="H17" s="276"/>
      <c r="I17" s="283"/>
      <c r="J17" s="276"/>
    </row>
    <row r="18" spans="1:10" ht="17.399999999999999" customHeight="1" x14ac:dyDescent="0.3">
      <c r="A18" s="148"/>
      <c r="B18" s="148"/>
      <c r="C18" s="276"/>
      <c r="D18" s="276"/>
      <c r="E18" s="276"/>
      <c r="F18" s="276"/>
      <c r="G18" s="276"/>
      <c r="H18" s="276"/>
      <c r="I18" s="276"/>
      <c r="J18" s="276"/>
    </row>
    <row r="19" spans="1:10" ht="17.399999999999999" customHeight="1" x14ac:dyDescent="0.3">
      <c r="A19" s="148"/>
      <c r="B19" s="148"/>
      <c r="C19" s="276"/>
      <c r="D19" s="276"/>
      <c r="E19" s="276"/>
      <c r="F19" s="276"/>
      <c r="G19" s="276"/>
      <c r="H19" s="276"/>
      <c r="I19" s="276"/>
      <c r="J19" s="276"/>
    </row>
    <row r="20" spans="1:10" ht="18.600000000000001" customHeight="1" x14ac:dyDescent="0.3">
      <c r="A20" s="148"/>
      <c r="B20" s="148"/>
      <c r="C20" s="284">
        <v>1</v>
      </c>
      <c r="D20" s="285"/>
      <c r="E20" s="286" t="str">
        <f>'G Q Stand'!B10</f>
        <v xml:space="preserve">DALLAS </v>
      </c>
      <c r="F20" s="285"/>
      <c r="G20" s="285"/>
      <c r="H20" s="285"/>
      <c r="I20" s="285"/>
      <c r="J20" s="276"/>
    </row>
    <row r="21" spans="1:10" ht="18.600000000000001" customHeight="1" x14ac:dyDescent="0.3">
      <c r="A21" s="148"/>
      <c r="B21" s="148"/>
      <c r="C21" s="287"/>
      <c r="D21" s="288"/>
      <c r="E21" s="288"/>
      <c r="F21" s="288"/>
      <c r="G21" s="288"/>
      <c r="H21" s="288"/>
      <c r="I21" s="288"/>
      <c r="J21" s="276"/>
    </row>
    <row r="22" spans="1:10" ht="18.600000000000001" customHeight="1" x14ac:dyDescent="0.3">
      <c r="A22" s="148"/>
      <c r="B22" s="148"/>
      <c r="C22" s="284">
        <v>2</v>
      </c>
      <c r="D22" s="285"/>
      <c r="E22" s="286" t="str">
        <f>'G Q Stand'!B11</f>
        <v>SHELDON</v>
      </c>
      <c r="F22" s="285"/>
      <c r="G22" s="285"/>
      <c r="H22" s="285"/>
      <c r="I22" s="285"/>
      <c r="J22" s="276"/>
    </row>
    <row r="23" spans="1:10" ht="18.600000000000001" customHeight="1" x14ac:dyDescent="0.3">
      <c r="A23" s="148"/>
      <c r="B23" s="148"/>
      <c r="C23" s="287"/>
      <c r="D23" s="288"/>
      <c r="E23" s="288"/>
      <c r="F23" s="288"/>
      <c r="G23" s="288"/>
      <c r="H23" s="288"/>
      <c r="I23" s="288"/>
      <c r="J23" s="276"/>
    </row>
    <row r="24" spans="1:10" ht="18.600000000000001" customHeight="1" x14ac:dyDescent="0.3">
      <c r="A24" s="148"/>
      <c r="B24" s="148"/>
      <c r="C24" s="284">
        <v>3</v>
      </c>
      <c r="D24" s="285"/>
      <c r="E24" s="286" t="str">
        <f>'G Q Stand'!B12</f>
        <v>ALBANY</v>
      </c>
      <c r="F24" s="285"/>
      <c r="G24" s="285"/>
      <c r="H24" s="285"/>
      <c r="I24" s="285"/>
      <c r="J24" s="276"/>
    </row>
    <row r="25" spans="1:10" ht="18.600000000000001" customHeight="1" x14ac:dyDescent="0.3">
      <c r="A25" s="148"/>
      <c r="B25" s="148"/>
      <c r="C25" s="287"/>
      <c r="D25" s="288"/>
      <c r="E25" s="288"/>
      <c r="F25" s="288"/>
      <c r="G25" s="288"/>
      <c r="H25" s="288"/>
      <c r="I25" s="288"/>
      <c r="J25" s="276"/>
    </row>
    <row r="26" spans="1:10" ht="18.600000000000001" customHeight="1" x14ac:dyDescent="0.3">
      <c r="A26" s="148"/>
      <c r="B26" s="148"/>
      <c r="C26" s="284"/>
      <c r="D26" s="285"/>
      <c r="E26" s="286"/>
      <c r="F26" s="285"/>
      <c r="G26" s="285"/>
      <c r="H26" s="285"/>
      <c r="I26" s="285"/>
      <c r="J26" s="276"/>
    </row>
    <row r="27" spans="1:10" ht="18.600000000000001" customHeight="1" x14ac:dyDescent="0.3">
      <c r="A27" s="148"/>
      <c r="B27" s="148"/>
      <c r="C27" s="287"/>
      <c r="D27" s="288"/>
      <c r="E27" s="288"/>
      <c r="F27" s="288"/>
      <c r="G27" s="288"/>
      <c r="H27" s="288"/>
      <c r="I27" s="288"/>
      <c r="J27" s="276"/>
    </row>
    <row r="28" spans="1:10" ht="18.600000000000001" customHeight="1" x14ac:dyDescent="0.3">
      <c r="A28" s="148"/>
      <c r="B28" s="148"/>
      <c r="C28" s="284"/>
      <c r="D28" s="285"/>
      <c r="E28" s="286"/>
      <c r="F28" s="285"/>
      <c r="G28" s="285"/>
      <c r="H28" s="285"/>
      <c r="I28" s="285"/>
      <c r="J28" s="276"/>
    </row>
    <row r="29" spans="1:10" ht="18.600000000000001" customHeight="1" x14ac:dyDescent="0.3">
      <c r="A29" s="148"/>
      <c r="B29" s="148"/>
      <c r="C29" s="287"/>
      <c r="D29" s="288"/>
      <c r="E29" s="288"/>
      <c r="F29" s="288"/>
      <c r="G29" s="288"/>
      <c r="H29" s="288"/>
      <c r="I29" s="288"/>
      <c r="J29" s="276"/>
    </row>
    <row r="30" spans="1:10" ht="18.600000000000001" customHeight="1" x14ac:dyDescent="0.3">
      <c r="A30" s="148"/>
      <c r="B30" s="148"/>
      <c r="C30" s="284"/>
      <c r="D30" s="285"/>
      <c r="E30" s="286"/>
      <c r="F30" s="285"/>
      <c r="G30" s="285"/>
      <c r="H30" s="285"/>
      <c r="I30" s="285"/>
      <c r="J30" s="276"/>
    </row>
    <row r="31" spans="1:10" ht="18.600000000000001" customHeight="1" x14ac:dyDescent="0.3">
      <c r="A31" s="148"/>
      <c r="B31" s="148"/>
      <c r="C31" s="276"/>
      <c r="D31" s="288"/>
      <c r="E31" s="288"/>
      <c r="F31" s="288"/>
      <c r="G31" s="288"/>
      <c r="H31" s="288"/>
      <c r="I31" s="288"/>
      <c r="J31" s="276"/>
    </row>
  </sheetData>
  <pageMargins left="0.7" right="0.7" top="0.75" bottom="0.75" header="0.3" footer="0.3"/>
  <pageSetup orientation="portrait" horizontalDpi="4294967293" r:id="rId1"/>
  <headerFooter>
    <oddFooter>&amp;C&amp;"Helvetica,Regular"&amp;12&amp;K000000&amp;P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21"/>
  <sheetViews>
    <sheetView showGridLines="0" workbookViewId="0">
      <selection activeCell="B9" sqref="B9:M11"/>
    </sheetView>
  </sheetViews>
  <sheetFormatPr defaultColWidth="10.88671875" defaultRowHeight="12" customHeight="1" x14ac:dyDescent="0.25"/>
  <cols>
    <col min="1" max="1" width="8.88671875" style="1" customWidth="1"/>
    <col min="2" max="2" width="24.88671875" style="1" customWidth="1"/>
    <col min="3" max="5" width="8.88671875" style="1" customWidth="1"/>
    <col min="6" max="6" width="9.109375" style="1" customWidth="1"/>
    <col min="7" max="14" width="8.88671875" style="1" customWidth="1"/>
    <col min="15" max="256" width="10.88671875" style="1" customWidth="1"/>
  </cols>
  <sheetData>
    <row r="1" spans="1:14" ht="12.6" customHeight="1" x14ac:dyDescent="0.25">
      <c r="A1" s="148"/>
      <c r="B1" s="148"/>
      <c r="C1" s="148"/>
      <c r="D1" s="148"/>
      <c r="E1" s="148"/>
      <c r="F1" s="148"/>
      <c r="G1" s="148"/>
      <c r="H1" s="148"/>
      <c r="I1" s="148"/>
      <c r="J1" s="148"/>
      <c r="K1" s="148"/>
      <c r="L1" s="148"/>
      <c r="M1" s="148"/>
      <c r="N1" s="148"/>
    </row>
    <row r="2" spans="1:14" ht="29.25" customHeight="1" x14ac:dyDescent="0.5">
      <c r="A2" s="454" t="s">
        <v>337</v>
      </c>
      <c r="B2" s="443"/>
      <c r="C2" s="443"/>
      <c r="D2" s="443"/>
      <c r="E2" s="443"/>
      <c r="F2" s="443"/>
      <c r="G2" s="443"/>
      <c r="H2" s="443"/>
      <c r="I2" s="443"/>
      <c r="J2" s="443"/>
      <c r="K2" s="443"/>
      <c r="L2" s="443"/>
      <c r="M2" s="443"/>
      <c r="N2" s="289"/>
    </row>
    <row r="3" spans="1:14" ht="14.1" customHeight="1" x14ac:dyDescent="0.25">
      <c r="A3" s="290"/>
      <c r="B3" s="227"/>
      <c r="C3" s="227"/>
      <c r="D3" s="227"/>
      <c r="E3" s="227"/>
      <c r="F3" s="227"/>
      <c r="G3" s="227"/>
      <c r="H3" s="227"/>
      <c r="I3" s="227"/>
      <c r="J3" s="227"/>
      <c r="K3" s="227"/>
      <c r="L3" s="227"/>
      <c r="M3" s="227"/>
      <c r="N3" s="148"/>
    </row>
    <row r="4" spans="1:14" ht="15.9" customHeight="1" x14ac:dyDescent="0.3">
      <c r="A4" s="290"/>
      <c r="B4" s="227"/>
      <c r="C4" s="227"/>
      <c r="D4" s="314"/>
      <c r="E4" s="314"/>
      <c r="F4" s="228" t="str">
        <f>'G Input'!D1</f>
        <v>FIREBIRD Lanes</v>
      </c>
      <c r="G4" s="314"/>
      <c r="H4" s="314"/>
      <c r="I4" s="314"/>
      <c r="J4" s="227"/>
      <c r="K4" s="227"/>
      <c r="L4" s="227"/>
      <c r="M4" s="227"/>
      <c r="N4" s="148"/>
    </row>
    <row r="5" spans="1:14" ht="15.9" customHeight="1" x14ac:dyDescent="0.3">
      <c r="A5" s="227"/>
      <c r="B5" s="230"/>
      <c r="C5" s="230"/>
      <c r="D5" s="230"/>
      <c r="E5" s="230"/>
      <c r="F5" s="228" t="str">
        <f>'G Input'!B2</f>
        <v>1/21/24</v>
      </c>
      <c r="G5" s="230"/>
      <c r="H5" s="230"/>
      <c r="I5" s="230"/>
      <c r="J5" s="230"/>
      <c r="K5" s="230"/>
      <c r="L5" s="230"/>
      <c r="M5" s="230"/>
      <c r="N5" s="229"/>
    </row>
    <row r="6" spans="1:14" ht="18.899999999999999" customHeight="1" x14ac:dyDescent="0.3">
      <c r="A6" s="291"/>
      <c r="B6" s="291"/>
      <c r="C6" s="291"/>
      <c r="D6" s="233"/>
      <c r="E6" s="233"/>
      <c r="F6" s="228" t="s">
        <v>215</v>
      </c>
      <c r="G6" s="233"/>
      <c r="H6" s="233"/>
      <c r="I6" s="233"/>
      <c r="J6" s="291"/>
      <c r="K6" s="291"/>
      <c r="L6" s="291"/>
      <c r="M6" s="291"/>
      <c r="N6" s="148"/>
    </row>
    <row r="7" spans="1:14" ht="15" customHeight="1" x14ac:dyDescent="0.25">
      <c r="A7" s="292"/>
      <c r="B7" s="238"/>
      <c r="C7" s="238"/>
      <c r="D7" s="238"/>
      <c r="E7" s="238"/>
      <c r="F7" s="238"/>
      <c r="G7" s="238"/>
      <c r="H7" s="238"/>
      <c r="I7" s="238"/>
      <c r="J7" s="238"/>
      <c r="K7" s="238"/>
      <c r="L7" s="238"/>
      <c r="M7" s="238"/>
      <c r="N7" s="148"/>
    </row>
    <row r="8" spans="1:14" ht="18" customHeight="1" x14ac:dyDescent="0.25">
      <c r="A8" s="315"/>
      <c r="B8" s="294" t="s">
        <v>155</v>
      </c>
      <c r="C8" s="295">
        <v>1</v>
      </c>
      <c r="D8" s="295">
        <v>2</v>
      </c>
      <c r="E8" s="295">
        <v>3</v>
      </c>
      <c r="F8" s="295">
        <v>4</v>
      </c>
      <c r="G8" s="295">
        <v>5</v>
      </c>
      <c r="H8" s="295">
        <v>6</v>
      </c>
      <c r="I8" s="295">
        <v>7</v>
      </c>
      <c r="J8" s="295">
        <v>8</v>
      </c>
      <c r="K8" s="295">
        <v>9</v>
      </c>
      <c r="L8" s="295">
        <v>10</v>
      </c>
      <c r="M8" s="296" t="s">
        <v>214</v>
      </c>
      <c r="N8" s="150"/>
    </row>
    <row r="9" spans="1:14" ht="22.5" customHeight="1" x14ac:dyDescent="0.4">
      <c r="A9" s="316">
        <v>1</v>
      </c>
      <c r="B9" s="298" t="str">
        <f>'G Q Stand'!B10</f>
        <v xml:space="preserve">DALLAS </v>
      </c>
      <c r="C9" s="299">
        <v>138</v>
      </c>
      <c r="D9" s="299">
        <v>154</v>
      </c>
      <c r="E9" s="299">
        <v>152</v>
      </c>
      <c r="F9" s="299">
        <v>126</v>
      </c>
      <c r="G9" s="299">
        <v>153</v>
      </c>
      <c r="H9" s="299">
        <v>139</v>
      </c>
      <c r="I9" s="299">
        <v>129</v>
      </c>
      <c r="J9" s="299">
        <v>164</v>
      </c>
      <c r="K9" s="299">
        <v>181</v>
      </c>
      <c r="L9" s="299">
        <v>137</v>
      </c>
      <c r="M9" s="300">
        <f>SUM(C9:L9)</f>
        <v>1473</v>
      </c>
      <c r="N9" s="150"/>
    </row>
    <row r="10" spans="1:14" ht="21.9" customHeight="1" x14ac:dyDescent="0.4">
      <c r="A10" s="317">
        <v>2</v>
      </c>
      <c r="B10" s="301" t="str">
        <f>'G Q Stand'!B12</f>
        <v>ALBANY</v>
      </c>
      <c r="C10" s="302">
        <v>142</v>
      </c>
      <c r="D10" s="302">
        <v>99</v>
      </c>
      <c r="E10" s="302">
        <v>121</v>
      </c>
      <c r="F10" s="302">
        <v>114</v>
      </c>
      <c r="G10" s="302">
        <v>117</v>
      </c>
      <c r="H10" s="302">
        <v>95</v>
      </c>
      <c r="I10" s="302">
        <v>131</v>
      </c>
      <c r="J10" s="302">
        <v>105</v>
      </c>
      <c r="K10" s="302">
        <v>122</v>
      </c>
      <c r="L10" s="302">
        <v>102</v>
      </c>
      <c r="M10" s="303">
        <f>SUM(C10:L10)</f>
        <v>1148</v>
      </c>
      <c r="N10" s="150"/>
    </row>
    <row r="11" spans="1:14" ht="21.9" customHeight="1" x14ac:dyDescent="0.4">
      <c r="A11" s="317">
        <v>3</v>
      </c>
      <c r="B11" s="301" t="str">
        <f>'G Q Stand'!B11</f>
        <v>SHELDON</v>
      </c>
      <c r="C11" s="302">
        <v>126</v>
      </c>
      <c r="D11" s="302">
        <v>102</v>
      </c>
      <c r="E11" s="302">
        <v>108</v>
      </c>
      <c r="F11" s="302">
        <v>107</v>
      </c>
      <c r="G11" s="302">
        <v>93</v>
      </c>
      <c r="H11" s="302">
        <v>96</v>
      </c>
      <c r="I11" s="302">
        <v>92</v>
      </c>
      <c r="J11" s="302">
        <v>112</v>
      </c>
      <c r="K11" s="302">
        <v>95</v>
      </c>
      <c r="L11" s="302">
        <v>106</v>
      </c>
      <c r="M11" s="303">
        <f>SUM(C11:L11)</f>
        <v>1037</v>
      </c>
      <c r="N11" s="150"/>
    </row>
    <row r="12" spans="1:14" ht="21.9" customHeight="1" x14ac:dyDescent="0.4">
      <c r="A12" s="318"/>
      <c r="B12" s="235"/>
      <c r="C12" s="308"/>
      <c r="D12" s="308"/>
      <c r="E12" s="308"/>
      <c r="F12" s="308"/>
      <c r="G12" s="308"/>
      <c r="H12" s="308"/>
      <c r="I12" s="308"/>
      <c r="J12" s="308"/>
      <c r="K12" s="308"/>
      <c r="L12" s="308"/>
      <c r="M12" s="309"/>
      <c r="N12" s="148"/>
    </row>
    <row r="13" spans="1:14" ht="19.5" customHeight="1" x14ac:dyDescent="0.4">
      <c r="A13" s="310"/>
      <c r="B13" s="274"/>
      <c r="C13" s="311"/>
      <c r="D13" s="311"/>
      <c r="E13" s="311"/>
      <c r="F13" s="311"/>
      <c r="G13" s="311"/>
      <c r="H13" s="311"/>
      <c r="I13" s="311"/>
      <c r="J13" s="311"/>
      <c r="K13" s="311"/>
      <c r="L13" s="311"/>
      <c r="M13" s="287"/>
      <c r="N13" s="148"/>
    </row>
    <row r="14" spans="1:14" ht="19.5" customHeight="1" x14ac:dyDescent="0.4">
      <c r="A14" s="310"/>
      <c r="B14" s="274"/>
      <c r="C14" s="311"/>
      <c r="D14" s="311"/>
      <c r="E14" s="311"/>
      <c r="F14" s="311"/>
      <c r="G14" s="311"/>
      <c r="H14" s="311"/>
      <c r="I14" s="311"/>
      <c r="J14" s="311"/>
      <c r="K14" s="311"/>
      <c r="L14" s="311"/>
      <c r="M14" s="287"/>
      <c r="N14" s="148"/>
    </row>
    <row r="15" spans="1:14" ht="19.5" customHeight="1" x14ac:dyDescent="0.4">
      <c r="A15" s="310"/>
      <c r="B15" s="274"/>
      <c r="C15" s="311"/>
      <c r="D15" s="311"/>
      <c r="E15" s="311"/>
      <c r="F15" s="311"/>
      <c r="G15" s="311"/>
      <c r="H15" s="311"/>
      <c r="I15" s="311"/>
      <c r="J15" s="311"/>
      <c r="K15" s="311"/>
      <c r="L15" s="311"/>
      <c r="M15" s="287"/>
      <c r="N15" s="148"/>
    </row>
    <row r="16" spans="1:14" ht="19.5" customHeight="1" x14ac:dyDescent="0.4">
      <c r="A16" s="310"/>
      <c r="B16" s="274"/>
      <c r="C16" s="148"/>
      <c r="D16" s="148"/>
      <c r="E16" s="148"/>
      <c r="F16" s="148"/>
      <c r="G16" s="148"/>
      <c r="H16" s="148"/>
      <c r="I16" s="148"/>
      <c r="J16" s="148"/>
      <c r="K16" s="148"/>
      <c r="L16" s="148"/>
      <c r="M16" s="287"/>
      <c r="N16" s="148"/>
    </row>
    <row r="17" spans="1:14" ht="19.5" customHeight="1" x14ac:dyDescent="0.4">
      <c r="A17" s="310"/>
      <c r="B17" s="274"/>
      <c r="C17" s="148"/>
      <c r="D17" s="148"/>
      <c r="E17" s="148"/>
      <c r="F17" s="148"/>
      <c r="G17" s="148"/>
      <c r="H17" s="148"/>
      <c r="I17" s="148"/>
      <c r="J17" s="148"/>
      <c r="K17" s="148"/>
      <c r="L17" s="148"/>
      <c r="M17" s="287"/>
      <c r="N17" s="148"/>
    </row>
    <row r="18" spans="1:14" ht="19.5" customHeight="1" x14ac:dyDescent="0.4">
      <c r="A18" s="310"/>
      <c r="B18" s="274"/>
      <c r="C18" s="148"/>
      <c r="D18" s="148"/>
      <c r="E18" s="148"/>
      <c r="F18" s="148"/>
      <c r="G18" s="148"/>
      <c r="H18" s="148"/>
      <c r="I18" s="148"/>
      <c r="J18" s="148"/>
      <c r="K18" s="148"/>
      <c r="L18" s="148"/>
      <c r="M18" s="287"/>
      <c r="N18" s="148"/>
    </row>
    <row r="19" spans="1:14" ht="19.5" customHeight="1" x14ac:dyDescent="0.4">
      <c r="A19" s="310"/>
      <c r="B19" s="274"/>
      <c r="C19" s="148"/>
      <c r="D19" s="148"/>
      <c r="E19" s="148"/>
      <c r="F19" s="148"/>
      <c r="G19" s="148"/>
      <c r="H19" s="148"/>
      <c r="I19" s="148"/>
      <c r="J19" s="148"/>
      <c r="K19" s="148"/>
      <c r="L19" s="148"/>
      <c r="M19" s="287"/>
      <c r="N19" s="148"/>
    </row>
    <row r="20" spans="1:14" ht="19.5" customHeight="1" x14ac:dyDescent="0.4">
      <c r="A20" s="310"/>
      <c r="B20" s="274"/>
      <c r="C20" s="148"/>
      <c r="D20" s="148"/>
      <c r="E20" s="148"/>
      <c r="F20" s="148"/>
      <c r="G20" s="148"/>
      <c r="H20" s="148"/>
      <c r="I20" s="148"/>
      <c r="J20" s="148"/>
      <c r="K20" s="148"/>
      <c r="L20" s="148"/>
      <c r="M20" s="287"/>
      <c r="N20" s="148"/>
    </row>
    <row r="21" spans="1:14" ht="19.5" customHeight="1" x14ac:dyDescent="0.4">
      <c r="A21" s="310"/>
      <c r="B21" s="274"/>
      <c r="C21" s="148"/>
      <c r="D21" s="148"/>
      <c r="E21" s="148"/>
      <c r="F21" s="148"/>
      <c r="G21" s="148"/>
      <c r="H21" s="148"/>
      <c r="I21" s="148"/>
      <c r="J21" s="148"/>
      <c r="K21" s="148"/>
      <c r="L21" s="148"/>
      <c r="M21" s="287"/>
      <c r="N21" s="148"/>
    </row>
  </sheetData>
  <sortState xmlns:xlrd2="http://schemas.microsoft.com/office/spreadsheetml/2017/richdata2" ref="B9:M11">
    <sortCondition descending="1" ref="M9:M11"/>
  </sortState>
  <mergeCells count="1">
    <mergeCell ref="A2:M2"/>
  </mergeCells>
  <pageMargins left="0" right="0" top="1" bottom="1" header="0.5" footer="0.5"/>
  <pageSetup orientation="landscape" horizontalDpi="4294967293" r:id="rId1"/>
  <headerFooter>
    <oddFooter>&amp;C&amp;"Helvetica,Regular"&amp;12&amp;K000000&amp;P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51"/>
  <sheetViews>
    <sheetView showGridLines="0" workbookViewId="0">
      <selection activeCell="P7" sqref="P7"/>
    </sheetView>
  </sheetViews>
  <sheetFormatPr defaultColWidth="10.88671875" defaultRowHeight="12" customHeight="1" x14ac:dyDescent="0.25"/>
  <cols>
    <col min="1" max="1" width="10.109375" style="1" customWidth="1"/>
    <col min="2" max="2" width="4.33203125" style="1" customWidth="1"/>
    <col min="3" max="6" width="8.88671875" style="1" customWidth="1"/>
    <col min="7" max="7" width="11.44140625" style="1" customWidth="1"/>
    <col min="8" max="8" width="8.88671875" style="1" customWidth="1"/>
    <col min="9" max="9" width="3.88671875" style="1" customWidth="1"/>
    <col min="10" max="10" width="8.88671875" style="1" customWidth="1"/>
    <col min="11" max="11" width="6.109375" style="1" customWidth="1"/>
    <col min="12" max="13" width="8.88671875" style="1" customWidth="1"/>
    <col min="14" max="14" width="11.44140625" style="1" customWidth="1"/>
    <col min="15" max="17" width="8.88671875" style="1" customWidth="1"/>
    <col min="18" max="256" width="10.88671875" style="1" customWidth="1"/>
  </cols>
  <sheetData>
    <row r="1" spans="1:17" ht="18.899999999999999" customHeight="1" x14ac:dyDescent="0.3">
      <c r="A1" s="466" t="s">
        <v>342</v>
      </c>
      <c r="B1" s="451"/>
      <c r="C1" s="451"/>
      <c r="D1" s="451"/>
      <c r="E1" s="451"/>
      <c r="F1" s="451"/>
      <c r="G1" s="451"/>
      <c r="H1" s="451"/>
      <c r="I1" s="451"/>
      <c r="J1" s="226" t="str">
        <f>'B Input'!D1</f>
        <v>FIREBIRD lanes</v>
      </c>
      <c r="K1" s="227"/>
      <c r="L1" s="227"/>
      <c r="M1" s="227"/>
      <c r="N1" s="227"/>
      <c r="O1" s="227"/>
      <c r="P1" s="227"/>
      <c r="Q1" s="227"/>
    </row>
    <row r="2" spans="1:17" ht="15.9" customHeight="1" x14ac:dyDescent="0.3">
      <c r="A2" s="467" t="str">
        <f>'B Input'!B2</f>
        <v>1/21/24</v>
      </c>
      <c r="B2" s="468"/>
      <c r="C2" s="468"/>
      <c r="D2" s="468"/>
      <c r="E2" s="468"/>
      <c r="F2" s="468"/>
      <c r="G2" s="468"/>
      <c r="H2" s="468"/>
      <c r="I2" s="468"/>
      <c r="J2" s="468"/>
      <c r="K2" s="468"/>
      <c r="L2" s="468"/>
      <c r="M2" s="468"/>
      <c r="N2" s="468"/>
      <c r="O2" s="468"/>
      <c r="P2" s="468"/>
      <c r="Q2" s="468"/>
    </row>
    <row r="3" spans="1:17" ht="15.9" customHeight="1" x14ac:dyDescent="0.3">
      <c r="A3" s="467" t="s">
        <v>216</v>
      </c>
      <c r="B3" s="469"/>
      <c r="C3" s="469"/>
      <c r="D3" s="469"/>
      <c r="E3" s="469"/>
      <c r="F3" s="469"/>
      <c r="G3" s="469"/>
      <c r="H3" s="469"/>
      <c r="I3" s="469"/>
      <c r="J3" s="469"/>
      <c r="K3" s="469"/>
      <c r="L3" s="469"/>
      <c r="M3" s="469"/>
      <c r="N3" s="469"/>
      <c r="O3" s="469"/>
      <c r="P3" s="469"/>
      <c r="Q3" s="469"/>
    </row>
    <row r="4" spans="1:17" ht="15.9" customHeight="1" x14ac:dyDescent="0.3">
      <c r="A4" s="230"/>
      <c r="B4" s="230"/>
      <c r="C4" s="230"/>
      <c r="D4" s="230"/>
      <c r="E4" s="230"/>
      <c r="F4" s="230"/>
      <c r="G4" s="230"/>
      <c r="H4" s="230"/>
      <c r="I4" s="230"/>
      <c r="J4" s="230"/>
      <c r="K4" s="230"/>
      <c r="L4" s="230"/>
      <c r="M4" s="230"/>
      <c r="N4" s="230"/>
      <c r="O4" s="230"/>
      <c r="P4" s="230"/>
      <c r="Q4" s="227"/>
    </row>
    <row r="5" spans="1:17" ht="20.100000000000001" customHeight="1" x14ac:dyDescent="0.3">
      <c r="A5" s="230"/>
      <c r="B5" s="230"/>
      <c r="C5" s="230"/>
      <c r="D5" s="230"/>
      <c r="E5" s="231" t="s">
        <v>178</v>
      </c>
      <c r="F5" s="232"/>
      <c r="G5" s="458" t="str">
        <f>O24</f>
        <v xml:space="preserve">SOUTH BLUE </v>
      </c>
      <c r="H5" s="459"/>
      <c r="I5" s="459"/>
      <c r="J5" s="459"/>
      <c r="K5" s="459"/>
      <c r="L5" s="460"/>
      <c r="M5" s="230"/>
      <c r="N5" s="230"/>
      <c r="O5" s="230"/>
      <c r="P5" s="227"/>
      <c r="Q5" s="227"/>
    </row>
    <row r="6" spans="1:17" ht="20.100000000000001" customHeight="1" x14ac:dyDescent="0.3">
      <c r="A6" s="230"/>
      <c r="B6" s="230"/>
      <c r="C6" s="230"/>
      <c r="D6" s="230"/>
      <c r="E6" s="233"/>
      <c r="F6" s="227"/>
      <c r="G6" s="234"/>
      <c r="H6" s="235"/>
      <c r="I6" s="234"/>
      <c r="J6" s="234"/>
      <c r="K6" s="234"/>
      <c r="L6" s="234"/>
      <c r="M6" s="230"/>
      <c r="N6" s="230"/>
      <c r="O6" s="230"/>
      <c r="P6" s="227"/>
      <c r="Q6" s="227"/>
    </row>
    <row r="7" spans="1:17" ht="20.100000000000001" customHeight="1" x14ac:dyDescent="0.3">
      <c r="A7" s="230"/>
      <c r="B7" s="230"/>
      <c r="C7" s="230"/>
      <c r="D7" s="230"/>
      <c r="E7" s="231" t="s">
        <v>179</v>
      </c>
      <c r="F7" s="232"/>
      <c r="G7" s="458" t="str">
        <f>O32</f>
        <v>DALLAS BLACK</v>
      </c>
      <c r="H7" s="459"/>
      <c r="I7" s="459"/>
      <c r="J7" s="459"/>
      <c r="K7" s="459"/>
      <c r="L7" s="460"/>
      <c r="M7" s="230"/>
      <c r="N7" s="230"/>
      <c r="O7" s="230"/>
      <c r="P7" s="227"/>
      <c r="Q7" s="227"/>
    </row>
    <row r="8" spans="1:17" ht="17.100000000000001" customHeight="1" x14ac:dyDescent="0.3">
      <c r="A8" s="470" t="s">
        <v>354</v>
      </c>
      <c r="B8" s="470"/>
      <c r="C8" s="470"/>
      <c r="D8" s="230"/>
      <c r="E8" s="227"/>
      <c r="F8" s="227"/>
      <c r="G8" s="234"/>
      <c r="H8" s="234"/>
      <c r="I8" s="234"/>
      <c r="J8" s="234"/>
      <c r="K8" s="234"/>
      <c r="L8" s="234"/>
      <c r="M8" s="230"/>
      <c r="N8" s="230"/>
      <c r="O8" s="230"/>
      <c r="P8" s="227"/>
      <c r="Q8" s="227"/>
    </row>
    <row r="9" spans="1:17" ht="20.100000000000001" customHeight="1" x14ac:dyDescent="0.3">
      <c r="A9" s="230"/>
      <c r="B9" s="230"/>
      <c r="C9" s="230"/>
      <c r="D9" s="230"/>
      <c r="E9" s="231" t="s">
        <v>180</v>
      </c>
      <c r="F9" s="232"/>
      <c r="G9" s="461" t="str">
        <f>IF(E14+E22&lt;450," ",IF(E14&gt;E22,C20,C12))</f>
        <v>SHELDON GREEN</v>
      </c>
      <c r="H9" s="462"/>
      <c r="I9" s="462"/>
      <c r="J9" s="462"/>
      <c r="K9" s="462"/>
      <c r="L9" s="462"/>
      <c r="M9" s="230"/>
      <c r="N9" s="230"/>
      <c r="O9" s="230"/>
      <c r="P9" s="227"/>
      <c r="Q9" s="227"/>
    </row>
    <row r="10" spans="1:17" ht="20.100000000000001" customHeight="1" x14ac:dyDescent="0.3">
      <c r="A10" s="230"/>
      <c r="B10" s="230"/>
      <c r="C10" s="230"/>
      <c r="D10" s="230"/>
      <c r="E10" s="233"/>
      <c r="F10" s="227"/>
      <c r="G10" s="234"/>
      <c r="H10" s="235"/>
      <c r="I10" s="234"/>
      <c r="J10" s="234"/>
      <c r="K10" s="234"/>
      <c r="L10" s="234"/>
      <c r="M10" s="230"/>
      <c r="N10" s="230"/>
      <c r="O10" s="230"/>
      <c r="P10" s="227"/>
      <c r="Q10" s="227"/>
    </row>
    <row r="11" spans="1:17" ht="15.9" customHeight="1" x14ac:dyDescent="0.3">
      <c r="A11" s="236" t="s">
        <v>181</v>
      </c>
      <c r="B11" s="230"/>
      <c r="C11" s="230"/>
      <c r="D11" s="230"/>
      <c r="E11" s="230"/>
      <c r="F11" s="230"/>
      <c r="G11" s="230"/>
      <c r="H11" s="230"/>
      <c r="I11" s="230"/>
      <c r="J11" s="227"/>
      <c r="K11" s="230"/>
      <c r="L11" s="230"/>
      <c r="M11" s="230"/>
      <c r="N11" s="227"/>
      <c r="O11" s="227"/>
      <c r="P11" s="227"/>
      <c r="Q11" s="227"/>
    </row>
    <row r="12" spans="1:17" ht="17.100000000000001" customHeight="1" x14ac:dyDescent="0.3">
      <c r="A12" s="237" t="s">
        <v>182</v>
      </c>
      <c r="B12" s="238"/>
      <c r="C12" s="456" t="str">
        <f>'B Semi'!B10</f>
        <v>SHELDON GREEN</v>
      </c>
      <c r="D12" s="457"/>
      <c r="E12" s="457"/>
      <c r="F12" s="239" t="s">
        <v>356</v>
      </c>
      <c r="G12" s="227"/>
      <c r="H12" s="227"/>
      <c r="I12" s="227"/>
      <c r="J12" s="227"/>
      <c r="K12" s="227"/>
      <c r="L12" s="227"/>
      <c r="M12" s="227"/>
      <c r="N12" s="227"/>
      <c r="O12" s="227"/>
      <c r="P12" s="227"/>
      <c r="Q12" s="227"/>
    </row>
    <row r="13" spans="1:17" ht="15" customHeight="1" x14ac:dyDescent="0.25">
      <c r="A13" s="234"/>
      <c r="B13" s="234"/>
      <c r="C13" s="234"/>
      <c r="D13" s="234"/>
      <c r="E13" s="234"/>
      <c r="F13" s="240"/>
      <c r="G13" s="241"/>
      <c r="H13" s="227"/>
      <c r="I13" s="227"/>
      <c r="J13" s="227"/>
      <c r="K13" s="227"/>
      <c r="L13" s="227"/>
      <c r="M13" s="227"/>
      <c r="N13" s="227"/>
      <c r="O13" s="227"/>
      <c r="P13" s="227"/>
      <c r="Q13" s="227"/>
    </row>
    <row r="14" spans="1:17" ht="14.4" customHeight="1" x14ac:dyDescent="0.25">
      <c r="A14" s="242">
        <v>159</v>
      </c>
      <c r="B14" s="243" t="s">
        <v>184</v>
      </c>
      <c r="C14" s="242">
        <v>152</v>
      </c>
      <c r="D14" s="243" t="s">
        <v>185</v>
      </c>
      <c r="E14" s="244">
        <f>A14+C14</f>
        <v>311</v>
      </c>
      <c r="F14" s="245"/>
      <c r="G14" s="241"/>
      <c r="H14" s="227"/>
      <c r="I14" s="227"/>
      <c r="J14" s="227"/>
      <c r="K14" s="227"/>
      <c r="L14" s="227"/>
      <c r="M14" s="227"/>
      <c r="N14" s="227"/>
      <c r="O14" s="227"/>
      <c r="P14" s="227"/>
      <c r="Q14" s="227"/>
    </row>
    <row r="15" spans="1:17" ht="14.4" customHeight="1" x14ac:dyDescent="0.25">
      <c r="A15" s="246" t="s">
        <v>186</v>
      </c>
      <c r="B15" s="247"/>
      <c r="C15" s="246" t="s">
        <v>187</v>
      </c>
      <c r="D15" s="247"/>
      <c r="E15" s="246" t="s">
        <v>167</v>
      </c>
      <c r="F15" s="245"/>
      <c r="G15" s="241"/>
      <c r="H15" s="227"/>
      <c r="I15" s="227"/>
      <c r="J15" s="227"/>
      <c r="K15" s="227"/>
      <c r="L15" s="227"/>
      <c r="M15" s="227"/>
      <c r="N15" s="227"/>
      <c r="O15" s="227"/>
      <c r="P15" s="227"/>
      <c r="Q15" s="227"/>
    </row>
    <row r="16" spans="1:17" ht="17.100000000000001" customHeight="1" x14ac:dyDescent="0.3">
      <c r="A16" s="227"/>
      <c r="B16" s="227"/>
      <c r="C16" s="227"/>
      <c r="D16" s="227"/>
      <c r="E16" s="227"/>
      <c r="F16" s="245"/>
      <c r="G16" s="248"/>
      <c r="H16" s="456" t="str">
        <f>IF(E14&gt;E22,C12,C20)</f>
        <v>DALLAS BLACK</v>
      </c>
      <c r="I16" s="457"/>
      <c r="J16" s="457"/>
      <c r="K16" s="457"/>
      <c r="L16" s="457"/>
      <c r="M16" s="249"/>
      <c r="N16" s="227"/>
      <c r="O16" s="227"/>
      <c r="P16" s="227"/>
      <c r="Q16" s="227"/>
    </row>
    <row r="17" spans="1:17" ht="15" customHeight="1" x14ac:dyDescent="0.25">
      <c r="A17" s="250" t="s">
        <v>188</v>
      </c>
      <c r="B17" s="227"/>
      <c r="C17" s="227"/>
      <c r="D17" s="227"/>
      <c r="E17" s="227"/>
      <c r="F17" s="245"/>
      <c r="G17" s="251"/>
      <c r="H17" s="234"/>
      <c r="I17" s="234"/>
      <c r="J17" s="234"/>
      <c r="K17" s="234"/>
      <c r="L17" s="234"/>
      <c r="M17" s="240"/>
      <c r="N17" s="241"/>
      <c r="O17" s="227"/>
      <c r="P17" s="227"/>
      <c r="Q17" s="227"/>
    </row>
    <row r="18" spans="1:17" ht="14.4" customHeight="1" x14ac:dyDescent="0.25">
      <c r="A18" s="227"/>
      <c r="B18" s="227"/>
      <c r="C18" s="227"/>
      <c r="D18" s="227"/>
      <c r="E18" s="227"/>
      <c r="F18" s="245"/>
      <c r="G18" s="241"/>
      <c r="H18" s="244">
        <v>198</v>
      </c>
      <c r="I18" s="243" t="s">
        <v>184</v>
      </c>
      <c r="J18" s="244">
        <v>138</v>
      </c>
      <c r="K18" s="243" t="s">
        <v>185</v>
      </c>
      <c r="L18" s="244">
        <f>H18+J18</f>
        <v>336</v>
      </c>
      <c r="M18" s="245"/>
      <c r="N18" s="241"/>
      <c r="O18" s="227"/>
      <c r="P18" s="227"/>
      <c r="Q18" s="227"/>
    </row>
    <row r="19" spans="1:17" ht="15.6" customHeight="1" x14ac:dyDescent="0.25">
      <c r="A19" s="236" t="s">
        <v>181</v>
      </c>
      <c r="B19" s="227"/>
      <c r="C19" s="227"/>
      <c r="D19" s="227"/>
      <c r="E19" s="227"/>
      <c r="F19" s="245"/>
      <c r="G19" s="241"/>
      <c r="H19" s="246" t="s">
        <v>186</v>
      </c>
      <c r="I19" s="247"/>
      <c r="J19" s="246" t="s">
        <v>187</v>
      </c>
      <c r="K19" s="247"/>
      <c r="L19" s="246" t="s">
        <v>167</v>
      </c>
      <c r="M19" s="245"/>
      <c r="N19" s="241"/>
      <c r="O19" s="227"/>
      <c r="P19" s="227"/>
      <c r="Q19" s="227"/>
    </row>
    <row r="20" spans="1:17" ht="17.100000000000001" customHeight="1" x14ac:dyDescent="0.3">
      <c r="A20" s="237" t="s">
        <v>189</v>
      </c>
      <c r="B20" s="238"/>
      <c r="C20" s="456" t="str">
        <f>'B Semi'!B11</f>
        <v>DALLAS BLACK</v>
      </c>
      <c r="D20" s="457"/>
      <c r="E20" s="457"/>
      <c r="F20" s="252"/>
      <c r="G20" s="241"/>
      <c r="H20" s="227"/>
      <c r="I20" s="227"/>
      <c r="J20" s="227"/>
      <c r="K20" s="227"/>
      <c r="L20" s="227"/>
      <c r="M20" s="245"/>
      <c r="N20" s="241"/>
      <c r="O20" s="227"/>
      <c r="P20" s="227"/>
      <c r="Q20" s="227"/>
    </row>
    <row r="21" spans="1:17" ht="15" customHeight="1" x14ac:dyDescent="0.25">
      <c r="A21" s="234"/>
      <c r="B21" s="234"/>
      <c r="C21" s="234"/>
      <c r="D21" s="234"/>
      <c r="E21" s="234"/>
      <c r="F21" s="234"/>
      <c r="G21" s="227"/>
      <c r="H21" s="227"/>
      <c r="I21" s="227"/>
      <c r="J21" s="227"/>
      <c r="K21" s="227"/>
      <c r="L21" s="227"/>
      <c r="M21" s="245"/>
      <c r="N21" s="241"/>
      <c r="O21" s="227"/>
      <c r="P21" s="227"/>
      <c r="Q21" s="227"/>
    </row>
    <row r="22" spans="1:17" ht="14.4" customHeight="1" x14ac:dyDescent="0.25">
      <c r="A22" s="242">
        <v>171</v>
      </c>
      <c r="B22" s="243" t="s">
        <v>184</v>
      </c>
      <c r="C22" s="242">
        <v>144</v>
      </c>
      <c r="D22" s="243" t="s">
        <v>185</v>
      </c>
      <c r="E22" s="244">
        <f>A22+C22</f>
        <v>315</v>
      </c>
      <c r="F22" s="227"/>
      <c r="G22" s="227"/>
      <c r="H22" s="227"/>
      <c r="I22" s="227"/>
      <c r="J22" s="227"/>
      <c r="K22" s="227"/>
      <c r="L22" s="227"/>
      <c r="M22" s="245"/>
      <c r="N22" s="241"/>
      <c r="O22" s="227"/>
      <c r="P22" s="227"/>
      <c r="Q22" s="227"/>
    </row>
    <row r="23" spans="1:17" ht="14.4" customHeight="1" x14ac:dyDescent="0.25">
      <c r="A23" s="246" t="s">
        <v>186</v>
      </c>
      <c r="B23" s="247"/>
      <c r="C23" s="246" t="s">
        <v>187</v>
      </c>
      <c r="D23" s="247"/>
      <c r="E23" s="246" t="s">
        <v>167</v>
      </c>
      <c r="F23" s="227"/>
      <c r="G23" s="227"/>
      <c r="H23" s="227"/>
      <c r="I23" s="227"/>
      <c r="J23" s="227"/>
      <c r="K23" s="227"/>
      <c r="L23" s="227"/>
      <c r="M23" s="245"/>
      <c r="N23" s="241"/>
      <c r="O23" s="227"/>
      <c r="P23" s="227"/>
      <c r="Q23" s="227"/>
    </row>
    <row r="24" spans="1:17" ht="17.100000000000001" customHeight="1" x14ac:dyDescent="0.3">
      <c r="A24" s="253"/>
      <c r="B24" s="230"/>
      <c r="C24" s="230"/>
      <c r="D24" s="230"/>
      <c r="E24" s="230"/>
      <c r="F24" s="230"/>
      <c r="G24" s="227"/>
      <c r="H24" s="227"/>
      <c r="I24" s="227"/>
      <c r="J24" s="227"/>
      <c r="K24" s="227"/>
      <c r="L24" s="227"/>
      <c r="M24" s="245"/>
      <c r="N24" s="254" t="s">
        <v>190</v>
      </c>
      <c r="O24" s="456" t="str">
        <f>IF(L18+L32&lt;450," ",IF(L18&gt;L32,H16,I30))</f>
        <v xml:space="preserve">SOUTH BLUE </v>
      </c>
      <c r="P24" s="457"/>
      <c r="Q24" s="457"/>
    </row>
    <row r="25" spans="1:17" ht="17.100000000000001" customHeight="1" x14ac:dyDescent="0.3">
      <c r="A25" s="253"/>
      <c r="B25" s="230"/>
      <c r="C25" s="255"/>
      <c r="D25" s="256"/>
      <c r="E25" s="256"/>
      <c r="F25" s="257"/>
      <c r="G25" s="227"/>
      <c r="H25" s="227"/>
      <c r="I25" s="227"/>
      <c r="J25" s="227"/>
      <c r="K25" s="227"/>
      <c r="L25" s="227"/>
      <c r="M25" s="245"/>
      <c r="N25" s="251"/>
      <c r="O25" s="234"/>
      <c r="P25" s="234"/>
      <c r="Q25" s="234"/>
    </row>
    <row r="26" spans="1:17" ht="14.1" customHeight="1" x14ac:dyDescent="0.25">
      <c r="A26" s="227"/>
      <c r="B26" s="227"/>
      <c r="C26" s="227"/>
      <c r="D26" s="227"/>
      <c r="E26" s="227"/>
      <c r="F26" s="227"/>
      <c r="G26" s="227"/>
      <c r="H26" s="227"/>
      <c r="I26" s="227"/>
      <c r="J26" s="227"/>
      <c r="K26" s="227"/>
      <c r="L26" s="227"/>
      <c r="M26" s="245"/>
      <c r="N26" s="241"/>
      <c r="O26" s="227"/>
      <c r="P26" s="227"/>
      <c r="Q26" s="227"/>
    </row>
    <row r="27" spans="1:17" ht="14.1" customHeight="1" x14ac:dyDescent="0.25">
      <c r="A27" s="258"/>
      <c r="B27" s="258"/>
      <c r="C27" s="258"/>
      <c r="D27" s="258"/>
      <c r="E27" s="258"/>
      <c r="F27" s="227"/>
      <c r="G27" s="227"/>
      <c r="H27" s="227"/>
      <c r="I27" s="227"/>
      <c r="J27" s="227"/>
      <c r="K27" s="227"/>
      <c r="L27" s="227"/>
      <c r="M27" s="245"/>
      <c r="N27" s="241"/>
      <c r="O27" s="227"/>
      <c r="P27" s="227"/>
      <c r="Q27" s="227"/>
    </row>
    <row r="28" spans="1:17" ht="14.1" customHeight="1" x14ac:dyDescent="0.25">
      <c r="A28" s="259"/>
      <c r="B28" s="247"/>
      <c r="C28" s="259"/>
      <c r="D28" s="247"/>
      <c r="E28" s="259"/>
      <c r="F28" s="227"/>
      <c r="G28" s="227"/>
      <c r="H28" s="227"/>
      <c r="I28" s="227"/>
      <c r="J28" s="227"/>
      <c r="K28" s="227"/>
      <c r="L28" s="227"/>
      <c r="M28" s="245"/>
      <c r="N28" s="241"/>
      <c r="O28" s="227"/>
      <c r="P28" s="227"/>
      <c r="Q28" s="227"/>
    </row>
    <row r="29" spans="1:17" ht="15.9" customHeight="1" x14ac:dyDescent="0.3">
      <c r="A29" s="227"/>
      <c r="B29" s="227"/>
      <c r="C29" s="227"/>
      <c r="D29" s="227"/>
      <c r="E29" s="227"/>
      <c r="F29" s="227"/>
      <c r="G29" s="236" t="s">
        <v>181</v>
      </c>
      <c r="H29" s="230"/>
      <c r="I29" s="230"/>
      <c r="J29" s="230"/>
      <c r="K29" s="230"/>
      <c r="L29" s="230"/>
      <c r="M29" s="245"/>
      <c r="N29" s="241"/>
      <c r="O29" s="227"/>
      <c r="P29" s="227"/>
      <c r="Q29" s="227"/>
    </row>
    <row r="30" spans="1:17" ht="17.100000000000001" customHeight="1" x14ac:dyDescent="0.3">
      <c r="A30" s="260"/>
      <c r="B30" s="227"/>
      <c r="C30" s="227"/>
      <c r="D30" s="227"/>
      <c r="E30" s="227"/>
      <c r="F30" s="227"/>
      <c r="G30" s="261" t="s">
        <v>190</v>
      </c>
      <c r="H30" s="262"/>
      <c r="I30" s="456" t="str">
        <f>'B Semi'!B9</f>
        <v xml:space="preserve">SOUTH BLUE </v>
      </c>
      <c r="J30" s="457"/>
      <c r="K30" s="457"/>
      <c r="L30" s="263" t="s">
        <v>183</v>
      </c>
      <c r="M30" s="252"/>
      <c r="N30" s="241"/>
      <c r="O30" s="227"/>
      <c r="P30" s="227"/>
      <c r="Q30" s="227"/>
    </row>
    <row r="31" spans="1:17" ht="15" customHeight="1" x14ac:dyDescent="0.25">
      <c r="A31" s="227"/>
      <c r="B31" s="227"/>
      <c r="C31" s="227"/>
      <c r="D31" s="227"/>
      <c r="E31" s="227"/>
      <c r="F31" s="227"/>
      <c r="G31" s="234"/>
      <c r="H31" s="234"/>
      <c r="I31" s="234"/>
      <c r="J31" s="234"/>
      <c r="K31" s="234"/>
      <c r="L31" s="234"/>
      <c r="M31" s="234"/>
      <c r="N31" s="227"/>
      <c r="O31" s="227"/>
      <c r="P31" s="227"/>
      <c r="Q31" s="227"/>
    </row>
    <row r="32" spans="1:17" ht="17.100000000000001" customHeight="1" x14ac:dyDescent="0.3">
      <c r="A32" s="253"/>
      <c r="B32" s="227"/>
      <c r="C32" s="227"/>
      <c r="D32" s="227"/>
      <c r="E32" s="227"/>
      <c r="F32" s="227"/>
      <c r="G32" s="227"/>
      <c r="H32" s="244">
        <v>156</v>
      </c>
      <c r="I32" s="243" t="s">
        <v>184</v>
      </c>
      <c r="J32" s="244">
        <v>182</v>
      </c>
      <c r="K32" s="243" t="s">
        <v>185</v>
      </c>
      <c r="L32" s="244">
        <f>H32+J32</f>
        <v>338</v>
      </c>
      <c r="M32" s="227"/>
      <c r="N32" s="239" t="s">
        <v>191</v>
      </c>
      <c r="O32" s="463" t="str">
        <f>IF(L18+L32&lt;450," ",IF(L18&lt;L32,H16,I30))</f>
        <v>DALLAS BLACK</v>
      </c>
      <c r="P32" s="464"/>
      <c r="Q32" s="465"/>
    </row>
    <row r="33" spans="1:17" ht="17.100000000000001" customHeight="1" x14ac:dyDescent="0.3">
      <c r="A33" s="264"/>
      <c r="B33" s="227"/>
      <c r="C33" s="233"/>
      <c r="D33" s="220"/>
      <c r="E33" s="220"/>
      <c r="F33" s="227"/>
      <c r="G33" s="227"/>
      <c r="H33" s="246" t="s">
        <v>186</v>
      </c>
      <c r="I33" s="247"/>
      <c r="J33" s="246" t="s">
        <v>187</v>
      </c>
      <c r="K33" s="247"/>
      <c r="L33" s="246" t="s">
        <v>167</v>
      </c>
      <c r="M33" s="227"/>
      <c r="N33" s="234"/>
      <c r="O33" s="234"/>
      <c r="P33" s="234"/>
      <c r="Q33" s="234"/>
    </row>
    <row r="34" spans="1:17" ht="12.6" customHeight="1" x14ac:dyDescent="0.25">
      <c r="A34" s="148"/>
      <c r="B34" s="148"/>
      <c r="C34" s="148"/>
      <c r="D34" s="148"/>
      <c r="E34" s="148"/>
      <c r="F34" s="148"/>
      <c r="G34" s="148"/>
      <c r="H34" s="148"/>
      <c r="I34" s="148"/>
      <c r="J34" s="148"/>
      <c r="K34" s="148"/>
      <c r="L34" s="148"/>
      <c r="M34" s="148"/>
      <c r="N34" s="148"/>
      <c r="O34" s="148"/>
      <c r="P34" s="148"/>
      <c r="Q34" s="148"/>
    </row>
    <row r="35" spans="1:17" ht="12.6" customHeight="1" x14ac:dyDescent="0.25">
      <c r="A35" s="204"/>
      <c r="B35" s="204"/>
      <c r="C35" s="204"/>
      <c r="D35" s="204"/>
      <c r="E35" s="204"/>
      <c r="F35" s="148"/>
      <c r="G35" s="148"/>
      <c r="H35" s="148"/>
      <c r="I35" s="148"/>
      <c r="J35" s="148"/>
      <c r="K35" s="148"/>
      <c r="L35" s="148"/>
      <c r="M35" s="148"/>
      <c r="N35" s="148"/>
      <c r="O35" s="148"/>
      <c r="P35" s="148"/>
      <c r="Q35" s="148"/>
    </row>
    <row r="36" spans="1:17" ht="12" hidden="1" customHeight="1" x14ac:dyDescent="0.25">
      <c r="A36" s="265"/>
      <c r="B36" s="266"/>
      <c r="C36" s="265"/>
      <c r="D36" s="266"/>
      <c r="E36" s="265"/>
      <c r="F36" s="148"/>
      <c r="G36" s="148"/>
      <c r="H36" s="148"/>
      <c r="I36" s="148"/>
      <c r="J36" s="148"/>
      <c r="K36" s="148"/>
      <c r="L36" s="148"/>
      <c r="M36" s="148"/>
      <c r="N36" s="148"/>
      <c r="O36" s="148"/>
      <c r="P36" s="148"/>
      <c r="Q36" s="148"/>
    </row>
    <row r="37" spans="1:17" ht="12" hidden="1" customHeight="1" x14ac:dyDescent="0.25">
      <c r="A37" s="148"/>
      <c r="B37" s="148"/>
      <c r="C37" s="148"/>
      <c r="D37" s="148"/>
      <c r="E37" s="148"/>
      <c r="F37" s="148"/>
      <c r="G37" s="148"/>
      <c r="H37" s="148"/>
      <c r="I37" s="148"/>
      <c r="J37" s="148"/>
      <c r="K37" s="148"/>
      <c r="L37" s="148"/>
      <c r="M37" s="148"/>
      <c r="N37" s="148"/>
      <c r="O37" s="148"/>
      <c r="P37" s="148"/>
      <c r="Q37" s="148"/>
    </row>
    <row r="38" spans="1:17" ht="12" hidden="1" customHeight="1" x14ac:dyDescent="0.25">
      <c r="A38" s="148"/>
      <c r="B38" s="148"/>
      <c r="C38" s="148"/>
      <c r="D38" s="148"/>
      <c r="E38" s="148"/>
      <c r="F38" s="148"/>
      <c r="G38" s="148"/>
      <c r="H38" s="148"/>
      <c r="I38" s="148"/>
      <c r="J38" s="148"/>
      <c r="K38" s="148"/>
      <c r="L38" s="148"/>
      <c r="M38" s="148"/>
      <c r="N38" s="148"/>
      <c r="O38" s="148"/>
      <c r="P38" s="148"/>
      <c r="Q38" s="148"/>
    </row>
    <row r="39" spans="1:17" ht="12" hidden="1" customHeight="1" x14ac:dyDescent="0.3">
      <c r="A39" s="148"/>
      <c r="B39" s="148"/>
      <c r="C39" s="148"/>
      <c r="D39" s="148"/>
      <c r="E39" s="148"/>
      <c r="F39" s="148"/>
      <c r="G39" s="148"/>
      <c r="H39" s="267"/>
      <c r="I39" s="229"/>
      <c r="J39" s="229"/>
      <c r="K39" s="229"/>
      <c r="L39" s="229"/>
      <c r="M39" s="229"/>
      <c r="N39" s="148"/>
      <c r="O39" s="148"/>
      <c r="P39" s="148"/>
      <c r="Q39" s="148"/>
    </row>
    <row r="40" spans="1:17" ht="12" hidden="1" customHeight="1" x14ac:dyDescent="0.3">
      <c r="A40" s="148"/>
      <c r="B40" s="148"/>
      <c r="C40" s="148"/>
      <c r="D40" s="148"/>
      <c r="E40" s="148"/>
      <c r="F40" s="148"/>
      <c r="G40" s="148"/>
      <c r="H40" s="256"/>
      <c r="I40" s="256"/>
      <c r="J40" s="256"/>
      <c r="K40" s="256"/>
      <c r="L40" s="256"/>
      <c r="M40" s="148"/>
      <c r="N40" s="148"/>
      <c r="O40" s="148"/>
      <c r="P40" s="148"/>
      <c r="Q40" s="148"/>
    </row>
    <row r="41" spans="1:17" ht="12" hidden="1" customHeight="1" x14ac:dyDescent="0.25">
      <c r="A41" s="148"/>
      <c r="B41" s="148"/>
      <c r="C41" s="148"/>
      <c r="D41" s="148"/>
      <c r="E41" s="148"/>
      <c r="F41" s="148"/>
      <c r="G41" s="148"/>
      <c r="H41" s="148"/>
      <c r="I41" s="148"/>
      <c r="J41" s="148"/>
      <c r="K41" s="148"/>
      <c r="L41" s="148"/>
      <c r="M41" s="148"/>
      <c r="N41" s="148"/>
      <c r="O41" s="148"/>
      <c r="P41" s="148"/>
      <c r="Q41" s="148"/>
    </row>
    <row r="42" spans="1:17" ht="12" hidden="1" customHeight="1" x14ac:dyDescent="0.25">
      <c r="A42" s="148"/>
      <c r="B42" s="148"/>
      <c r="C42" s="148"/>
      <c r="D42" s="148"/>
      <c r="E42" s="148"/>
      <c r="F42" s="148"/>
      <c r="G42" s="148"/>
      <c r="H42" s="204"/>
      <c r="I42" s="204"/>
      <c r="J42" s="204"/>
      <c r="K42" s="204"/>
      <c r="L42" s="204"/>
      <c r="M42" s="148"/>
      <c r="N42" s="148"/>
      <c r="O42" s="148"/>
      <c r="P42" s="148"/>
      <c r="Q42" s="148"/>
    </row>
    <row r="43" spans="1:17" ht="12" hidden="1" customHeight="1" x14ac:dyDescent="0.25">
      <c r="A43" s="148"/>
      <c r="B43" s="148"/>
      <c r="C43" s="148"/>
      <c r="D43" s="148"/>
      <c r="E43" s="148"/>
      <c r="F43" s="148"/>
      <c r="G43" s="148"/>
      <c r="H43" s="265"/>
      <c r="I43" s="266"/>
      <c r="J43" s="265"/>
      <c r="K43" s="266"/>
      <c r="L43" s="265"/>
      <c r="M43" s="148"/>
      <c r="N43" s="148"/>
      <c r="O43" s="148"/>
      <c r="P43" s="148"/>
      <c r="Q43" s="148"/>
    </row>
    <row r="44" spans="1:17" ht="12" hidden="1" customHeight="1" x14ac:dyDescent="0.3">
      <c r="A44" s="148"/>
      <c r="B44" s="148"/>
      <c r="C44" s="148"/>
      <c r="D44" s="148"/>
      <c r="E44" s="148"/>
      <c r="F44" s="148"/>
      <c r="G44" s="148"/>
      <c r="H44" s="148"/>
      <c r="I44" s="148"/>
      <c r="J44" s="148"/>
      <c r="K44" s="148"/>
      <c r="L44" s="148"/>
      <c r="M44" s="148"/>
      <c r="N44" s="148"/>
      <c r="O44" s="256"/>
      <c r="P44" s="256"/>
      <c r="Q44" s="256"/>
    </row>
    <row r="45" spans="1:17" ht="12" hidden="1" customHeight="1" x14ac:dyDescent="0.25">
      <c r="A45" s="148"/>
      <c r="B45" s="148"/>
      <c r="C45" s="148"/>
      <c r="D45" s="148"/>
      <c r="E45" s="148"/>
      <c r="F45" s="148"/>
      <c r="G45" s="148"/>
      <c r="H45" s="148"/>
      <c r="I45" s="148"/>
      <c r="J45" s="148"/>
      <c r="K45" s="148"/>
      <c r="L45" s="148"/>
      <c r="M45" s="148"/>
      <c r="N45" s="148"/>
      <c r="O45" s="148"/>
      <c r="P45" s="148"/>
      <c r="Q45" s="148"/>
    </row>
    <row r="46" spans="1:17" ht="12" hidden="1" customHeight="1" x14ac:dyDescent="0.25">
      <c r="A46" s="148"/>
      <c r="B46" s="148"/>
      <c r="C46" s="148"/>
      <c r="D46" s="148"/>
      <c r="E46" s="148"/>
      <c r="F46" s="148"/>
      <c r="G46" s="148"/>
      <c r="H46" s="148"/>
      <c r="I46" s="148"/>
      <c r="J46" s="148"/>
      <c r="K46" s="148"/>
      <c r="L46" s="148"/>
      <c r="M46" s="148"/>
      <c r="N46" s="148"/>
      <c r="O46" s="148"/>
      <c r="P46" s="148"/>
      <c r="Q46" s="148"/>
    </row>
    <row r="47" spans="1:17" ht="12" hidden="1" customHeight="1" x14ac:dyDescent="0.25">
      <c r="A47" s="148"/>
      <c r="B47" s="148"/>
      <c r="C47" s="148"/>
      <c r="D47" s="148"/>
      <c r="E47" s="148"/>
      <c r="F47" s="148"/>
      <c r="G47" s="148"/>
      <c r="H47" s="267"/>
      <c r="I47" s="148"/>
      <c r="J47" s="148"/>
      <c r="K47" s="148"/>
      <c r="L47" s="148"/>
      <c r="M47" s="148"/>
      <c r="N47" s="148"/>
      <c r="O47" s="148"/>
      <c r="P47" s="148"/>
      <c r="Q47" s="148"/>
    </row>
    <row r="48" spans="1:17" ht="12" hidden="1" customHeight="1" x14ac:dyDescent="0.3">
      <c r="A48" s="148"/>
      <c r="B48" s="148"/>
      <c r="C48" s="148"/>
      <c r="D48" s="148"/>
      <c r="E48" s="148"/>
      <c r="F48" s="148"/>
      <c r="G48" s="148"/>
      <c r="H48" s="256"/>
      <c r="I48" s="256"/>
      <c r="J48" s="256"/>
      <c r="K48" s="256"/>
      <c r="L48" s="256"/>
      <c r="M48" s="148"/>
      <c r="N48" s="148"/>
      <c r="O48" s="148"/>
      <c r="P48" s="148"/>
      <c r="Q48" s="148"/>
    </row>
    <row r="49" spans="1:17" ht="12" hidden="1" customHeight="1" x14ac:dyDescent="0.25">
      <c r="A49" s="148"/>
      <c r="B49" s="148"/>
      <c r="C49" s="148"/>
      <c r="D49" s="148"/>
      <c r="E49" s="148"/>
      <c r="F49" s="148"/>
      <c r="G49" s="148"/>
      <c r="H49" s="148"/>
      <c r="I49" s="148"/>
      <c r="J49" s="148"/>
      <c r="K49" s="148"/>
      <c r="L49" s="148"/>
      <c r="M49" s="148"/>
      <c r="N49" s="148"/>
      <c r="O49" s="148"/>
      <c r="P49" s="148"/>
      <c r="Q49" s="148"/>
    </row>
    <row r="50" spans="1:17" ht="12" hidden="1" customHeight="1" x14ac:dyDescent="0.3">
      <c r="A50" s="148"/>
      <c r="B50" s="148"/>
      <c r="C50" s="148"/>
      <c r="D50" s="148"/>
      <c r="E50" s="148"/>
      <c r="F50" s="148"/>
      <c r="G50" s="148"/>
      <c r="H50" s="204"/>
      <c r="I50" s="204"/>
      <c r="J50" s="204"/>
      <c r="K50" s="204"/>
      <c r="L50" s="204"/>
      <c r="M50" s="148"/>
      <c r="N50" s="148"/>
      <c r="O50" s="256"/>
      <c r="P50" s="256"/>
      <c r="Q50" s="256"/>
    </row>
    <row r="51" spans="1:17" ht="12" hidden="1" customHeight="1" x14ac:dyDescent="0.25">
      <c r="A51" s="148"/>
      <c r="B51" s="148"/>
      <c r="C51" s="148"/>
      <c r="D51" s="148"/>
      <c r="E51" s="148"/>
      <c r="F51" s="148"/>
      <c r="G51" s="148"/>
      <c r="H51" s="265"/>
      <c r="I51" s="266"/>
      <c r="J51" s="265"/>
      <c r="K51" s="266"/>
      <c r="L51" s="265"/>
      <c r="M51" s="148"/>
      <c r="N51" s="148"/>
      <c r="O51" s="148"/>
      <c r="P51" s="148"/>
      <c r="Q51" s="148"/>
    </row>
  </sheetData>
  <mergeCells count="13">
    <mergeCell ref="A1:I1"/>
    <mergeCell ref="A2:Q2"/>
    <mergeCell ref="C20:E20"/>
    <mergeCell ref="A3:Q3"/>
    <mergeCell ref="O24:Q24"/>
    <mergeCell ref="G7:L7"/>
    <mergeCell ref="C12:E12"/>
    <mergeCell ref="A8:C8"/>
    <mergeCell ref="I30:K30"/>
    <mergeCell ref="G5:L5"/>
    <mergeCell ref="H16:L16"/>
    <mergeCell ref="G9:L9"/>
    <mergeCell ref="O32:Q32"/>
  </mergeCells>
  <pageMargins left="0.25" right="0.25" top="0.5" bottom="0.5" header="0.5" footer="0.5"/>
  <pageSetup scale="85" orientation="landscape" horizontalDpi="4294967293" r:id="rId1"/>
  <headerFooter>
    <oddFooter>&amp;C&amp;"Helvetica,Regular"&amp;12&amp;K000000&amp;P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52"/>
  <sheetViews>
    <sheetView showGridLines="0" workbookViewId="0">
      <selection activeCell="C6" sqref="C6"/>
    </sheetView>
  </sheetViews>
  <sheetFormatPr defaultColWidth="10.88671875" defaultRowHeight="12" customHeight="1" x14ac:dyDescent="0.25"/>
  <cols>
    <col min="1" max="1" width="10.109375" style="1" customWidth="1"/>
    <col min="2" max="2" width="4.44140625" style="1" customWidth="1"/>
    <col min="3" max="6" width="8.88671875" style="1" customWidth="1"/>
    <col min="7" max="7" width="11.44140625" style="1" customWidth="1"/>
    <col min="8" max="8" width="8.88671875" style="1" customWidth="1"/>
    <col min="9" max="9" width="3.109375" style="1" customWidth="1"/>
    <col min="10" max="10" width="8.88671875" style="1" customWidth="1"/>
    <col min="11" max="11" width="8.109375" style="1" customWidth="1"/>
    <col min="12" max="13" width="8.88671875" style="1" customWidth="1"/>
    <col min="14" max="14" width="11.44140625" style="1" customWidth="1"/>
    <col min="15" max="17" width="8.88671875" style="1" customWidth="1"/>
    <col min="18" max="256" width="10.88671875" style="1" customWidth="1"/>
  </cols>
  <sheetData>
    <row r="1" spans="1:17" ht="18.899999999999999" customHeight="1" x14ac:dyDescent="0.3">
      <c r="A1" s="466" t="s">
        <v>342</v>
      </c>
      <c r="B1" s="451"/>
      <c r="C1" s="451"/>
      <c r="D1" s="451"/>
      <c r="E1" s="451"/>
      <c r="F1" s="451"/>
      <c r="G1" s="451"/>
      <c r="H1" s="451"/>
      <c r="I1" s="451"/>
      <c r="J1" s="268" t="str">
        <f>'G Input'!D1</f>
        <v>FIREBIRD Lanes</v>
      </c>
      <c r="K1" s="227"/>
      <c r="L1" s="227"/>
      <c r="M1" s="227"/>
      <c r="N1" s="227"/>
      <c r="O1" s="227"/>
      <c r="P1" s="227"/>
      <c r="Q1" s="227"/>
    </row>
    <row r="2" spans="1:17" ht="15.9" customHeight="1" x14ac:dyDescent="0.3">
      <c r="A2" s="467" t="str">
        <f>'G Input'!B2</f>
        <v>1/21/24</v>
      </c>
      <c r="B2" s="468"/>
      <c r="C2" s="468"/>
      <c r="D2" s="468"/>
      <c r="E2" s="468"/>
      <c r="F2" s="468"/>
      <c r="G2" s="468"/>
      <c r="H2" s="468"/>
      <c r="I2" s="468"/>
      <c r="J2" s="468"/>
      <c r="K2" s="468"/>
      <c r="L2" s="468"/>
      <c r="M2" s="468"/>
      <c r="N2" s="468"/>
      <c r="O2" s="468"/>
      <c r="P2" s="468"/>
      <c r="Q2" s="468"/>
    </row>
    <row r="3" spans="1:17" ht="15.9" customHeight="1" x14ac:dyDescent="0.3">
      <c r="A3" s="467" t="s">
        <v>192</v>
      </c>
      <c r="B3" s="469"/>
      <c r="C3" s="469"/>
      <c r="D3" s="469"/>
      <c r="E3" s="469"/>
      <c r="F3" s="469"/>
      <c r="G3" s="469"/>
      <c r="H3" s="469"/>
      <c r="I3" s="469"/>
      <c r="J3" s="469"/>
      <c r="K3" s="469"/>
      <c r="L3" s="469"/>
      <c r="M3" s="469"/>
      <c r="N3" s="469"/>
      <c r="O3" s="469"/>
      <c r="P3" s="469"/>
      <c r="Q3" s="469"/>
    </row>
    <row r="4" spans="1:17" ht="15.9" customHeight="1" x14ac:dyDescent="0.3">
      <c r="A4" s="230"/>
      <c r="B4" s="230"/>
      <c r="C4" s="230"/>
      <c r="D4" s="230"/>
      <c r="E4" s="230"/>
      <c r="F4" s="230"/>
      <c r="G4" s="230"/>
      <c r="H4" s="230"/>
      <c r="I4" s="230"/>
      <c r="J4" s="230"/>
      <c r="K4" s="230"/>
      <c r="L4" s="230"/>
      <c r="M4" s="230"/>
      <c r="N4" s="230"/>
      <c r="O4" s="230"/>
      <c r="P4" s="230"/>
      <c r="Q4" s="227"/>
    </row>
    <row r="5" spans="1:17" ht="20.100000000000001" customHeight="1" x14ac:dyDescent="0.3">
      <c r="A5" s="230"/>
      <c r="B5" s="230"/>
      <c r="C5" s="230"/>
      <c r="D5" s="230"/>
      <c r="E5" s="231" t="s">
        <v>178</v>
      </c>
      <c r="F5" s="232"/>
      <c r="G5" s="458" t="str">
        <f>O24</f>
        <v xml:space="preserve">DALLAS </v>
      </c>
      <c r="H5" s="459"/>
      <c r="I5" s="459"/>
      <c r="J5" s="459"/>
      <c r="K5" s="459"/>
      <c r="L5" s="460"/>
      <c r="M5" s="230"/>
      <c r="N5" s="227"/>
      <c r="O5" s="227"/>
      <c r="P5" s="227"/>
      <c r="Q5" s="227"/>
    </row>
    <row r="6" spans="1:17" ht="20.100000000000001" customHeight="1" x14ac:dyDescent="0.3">
      <c r="A6" s="230"/>
      <c r="B6" s="230"/>
      <c r="C6" s="230"/>
      <c r="D6" s="230"/>
      <c r="E6" s="233"/>
      <c r="F6" s="227"/>
      <c r="G6" s="234"/>
      <c r="H6" s="235"/>
      <c r="I6" s="234"/>
      <c r="J6" s="234"/>
      <c r="K6" s="234"/>
      <c r="L6" s="234"/>
      <c r="M6" s="230"/>
      <c r="N6" s="227"/>
      <c r="O6" s="227"/>
      <c r="P6" s="227"/>
      <c r="Q6" s="227"/>
    </row>
    <row r="7" spans="1:17" ht="20.100000000000001" customHeight="1" x14ac:dyDescent="0.3">
      <c r="A7" s="230"/>
      <c r="B7" s="230"/>
      <c r="C7" s="230"/>
      <c r="D7" s="230"/>
      <c r="E7" s="231" t="s">
        <v>179</v>
      </c>
      <c r="F7" s="232"/>
      <c r="G7" s="458" t="str">
        <f>O32</f>
        <v>ALBANY</v>
      </c>
      <c r="H7" s="459"/>
      <c r="I7" s="459"/>
      <c r="J7" s="459"/>
      <c r="K7" s="459"/>
      <c r="L7" s="460"/>
      <c r="M7" s="230"/>
      <c r="N7" s="230"/>
      <c r="O7" s="230"/>
      <c r="P7" s="227"/>
      <c r="Q7" s="227"/>
    </row>
    <row r="8" spans="1:17" ht="17.100000000000001" customHeight="1" x14ac:dyDescent="0.3">
      <c r="A8" s="471" t="s">
        <v>354</v>
      </c>
      <c r="B8" s="471"/>
      <c r="C8" s="471"/>
      <c r="D8" s="230"/>
      <c r="E8" s="227"/>
      <c r="F8" s="227"/>
      <c r="G8" s="234"/>
      <c r="H8" s="234"/>
      <c r="I8" s="234"/>
      <c r="J8" s="234"/>
      <c r="K8" s="234"/>
      <c r="L8" s="234"/>
      <c r="M8" s="230"/>
      <c r="N8" s="230"/>
      <c r="O8" s="230"/>
      <c r="P8" s="227"/>
      <c r="Q8" s="227"/>
    </row>
    <row r="9" spans="1:17" ht="20.100000000000001" customHeight="1" x14ac:dyDescent="0.3">
      <c r="A9" s="230"/>
      <c r="B9" s="230"/>
      <c r="C9" s="230"/>
      <c r="D9" s="230"/>
      <c r="E9" s="269" t="s">
        <v>180</v>
      </c>
      <c r="F9" s="227"/>
      <c r="G9" s="458" t="str">
        <f>IF(E14+E22&lt;450," ",IF(E14&gt;E22,C20,C12))</f>
        <v>SHELDON</v>
      </c>
      <c r="H9" s="459"/>
      <c r="I9" s="459"/>
      <c r="J9" s="459"/>
      <c r="K9" s="459"/>
      <c r="L9" s="460"/>
      <c r="M9" s="230"/>
      <c r="N9" s="230"/>
      <c r="O9" s="230"/>
      <c r="P9" s="227"/>
      <c r="Q9" s="227"/>
    </row>
    <row r="10" spans="1:17" ht="20.100000000000001" customHeight="1" x14ac:dyDescent="0.3">
      <c r="A10" s="230"/>
      <c r="B10" s="230"/>
      <c r="C10" s="230"/>
      <c r="D10" s="230"/>
      <c r="E10" s="233"/>
      <c r="F10" s="227"/>
      <c r="G10" s="234"/>
      <c r="H10" s="235"/>
      <c r="I10" s="234"/>
      <c r="J10" s="234"/>
      <c r="K10" s="234"/>
      <c r="L10" s="234"/>
      <c r="M10" s="230"/>
      <c r="N10" s="230"/>
      <c r="O10" s="230"/>
      <c r="P10" s="227"/>
      <c r="Q10" s="227"/>
    </row>
    <row r="11" spans="1:17" ht="15.9" customHeight="1" x14ac:dyDescent="0.3">
      <c r="A11" s="236" t="s">
        <v>181</v>
      </c>
      <c r="B11" s="230"/>
      <c r="C11" s="230"/>
      <c r="D11" s="230"/>
      <c r="E11" s="230"/>
      <c r="F11" s="230"/>
      <c r="G11" s="230"/>
      <c r="H11" s="230"/>
      <c r="I11" s="230"/>
      <c r="J11" s="227"/>
      <c r="K11" s="230"/>
      <c r="L11" s="230"/>
      <c r="M11" s="230"/>
      <c r="N11" s="227"/>
      <c r="O11" s="227"/>
      <c r="P11" s="227"/>
      <c r="Q11" s="227"/>
    </row>
    <row r="12" spans="1:17" ht="17.100000000000001" customHeight="1" x14ac:dyDescent="0.3">
      <c r="A12" s="237" t="s">
        <v>182</v>
      </c>
      <c r="B12" s="238"/>
      <c r="C12" s="456" t="str">
        <f>'G Semi'!B10</f>
        <v>ALBANY</v>
      </c>
      <c r="D12" s="457"/>
      <c r="E12" s="457"/>
      <c r="F12" s="239" t="s">
        <v>355</v>
      </c>
      <c r="G12" s="227"/>
      <c r="H12" s="227"/>
      <c r="I12" s="227"/>
      <c r="J12" s="227"/>
      <c r="K12" s="227"/>
      <c r="L12" s="227"/>
      <c r="M12" s="227"/>
      <c r="N12" s="227"/>
      <c r="O12" s="227"/>
      <c r="P12" s="227"/>
      <c r="Q12" s="227"/>
    </row>
    <row r="13" spans="1:17" ht="15" customHeight="1" x14ac:dyDescent="0.25">
      <c r="A13" s="234"/>
      <c r="B13" s="234"/>
      <c r="C13" s="234"/>
      <c r="D13" s="234"/>
      <c r="E13" s="234"/>
      <c r="F13" s="240"/>
      <c r="G13" s="241"/>
      <c r="H13" s="227"/>
      <c r="I13" s="227"/>
      <c r="J13" s="227"/>
      <c r="K13" s="227"/>
      <c r="L13" s="227"/>
      <c r="M13" s="227"/>
      <c r="N13" s="227"/>
      <c r="O13" s="227"/>
      <c r="P13" s="227"/>
      <c r="Q13" s="227"/>
    </row>
    <row r="14" spans="1:17" ht="14.4" customHeight="1" x14ac:dyDescent="0.25">
      <c r="A14" s="244">
        <v>115</v>
      </c>
      <c r="B14" s="243" t="s">
        <v>184</v>
      </c>
      <c r="C14" s="244">
        <v>130</v>
      </c>
      <c r="D14" s="243" t="s">
        <v>185</v>
      </c>
      <c r="E14" s="244">
        <f>A14+C14</f>
        <v>245</v>
      </c>
      <c r="F14" s="245"/>
      <c r="G14" s="241"/>
      <c r="H14" s="227"/>
      <c r="I14" s="227"/>
      <c r="J14" s="227"/>
      <c r="K14" s="227"/>
      <c r="L14" s="227"/>
      <c r="M14" s="227"/>
      <c r="N14" s="227"/>
      <c r="O14" s="227"/>
      <c r="P14" s="227"/>
      <c r="Q14" s="227"/>
    </row>
    <row r="15" spans="1:17" ht="14.4" customHeight="1" x14ac:dyDescent="0.25">
      <c r="A15" s="246" t="s">
        <v>186</v>
      </c>
      <c r="B15" s="247"/>
      <c r="C15" s="246" t="s">
        <v>187</v>
      </c>
      <c r="D15" s="247"/>
      <c r="E15" s="246" t="s">
        <v>167</v>
      </c>
      <c r="F15" s="245"/>
      <c r="G15" s="241"/>
      <c r="H15" s="227"/>
      <c r="I15" s="227"/>
      <c r="J15" s="227"/>
      <c r="K15" s="227"/>
      <c r="L15" s="227"/>
      <c r="M15" s="227"/>
      <c r="N15" s="227"/>
      <c r="O15" s="227"/>
      <c r="P15" s="227"/>
      <c r="Q15" s="227"/>
    </row>
    <row r="16" spans="1:17" ht="17.100000000000001" customHeight="1" x14ac:dyDescent="0.3">
      <c r="A16" s="227"/>
      <c r="B16" s="227"/>
      <c r="C16" s="227"/>
      <c r="D16" s="227"/>
      <c r="E16" s="227"/>
      <c r="F16" s="245"/>
      <c r="G16" s="248"/>
      <c r="H16" s="456" t="str">
        <f>IF($E$14&gt;$E$22,$C$12,$C$20)</f>
        <v>ALBANY</v>
      </c>
      <c r="I16" s="457"/>
      <c r="J16" s="457"/>
      <c r="K16" s="457"/>
      <c r="L16" s="457"/>
      <c r="M16" s="249"/>
      <c r="N16" s="227"/>
      <c r="O16" s="227"/>
      <c r="P16" s="227"/>
      <c r="Q16" s="227"/>
    </row>
    <row r="17" spans="1:17" ht="15" customHeight="1" x14ac:dyDescent="0.25">
      <c r="A17" s="250" t="s">
        <v>188</v>
      </c>
      <c r="B17" s="227"/>
      <c r="C17" s="227"/>
      <c r="D17" s="227"/>
      <c r="E17" s="227"/>
      <c r="F17" s="245"/>
      <c r="G17" s="251"/>
      <c r="H17" s="234"/>
      <c r="I17" s="234"/>
      <c r="J17" s="234"/>
      <c r="K17" s="234"/>
      <c r="L17" s="234"/>
      <c r="M17" s="240"/>
      <c r="N17" s="241"/>
      <c r="O17" s="227"/>
      <c r="P17" s="227"/>
      <c r="Q17" s="227"/>
    </row>
    <row r="18" spans="1:17" ht="14.4" customHeight="1" x14ac:dyDescent="0.25">
      <c r="A18" s="227"/>
      <c r="B18" s="227"/>
      <c r="C18" s="227"/>
      <c r="D18" s="227"/>
      <c r="E18" s="227"/>
      <c r="F18" s="245"/>
      <c r="G18" s="241"/>
      <c r="H18" s="244">
        <v>158</v>
      </c>
      <c r="I18" s="243" t="s">
        <v>184</v>
      </c>
      <c r="J18" s="244">
        <v>118</v>
      </c>
      <c r="K18" s="243" t="s">
        <v>185</v>
      </c>
      <c r="L18" s="244">
        <f>H18+J18</f>
        <v>276</v>
      </c>
      <c r="M18" s="245"/>
      <c r="N18" s="241"/>
      <c r="O18" s="227"/>
      <c r="P18" s="227"/>
      <c r="Q18" s="227"/>
    </row>
    <row r="19" spans="1:17" ht="15.6" customHeight="1" x14ac:dyDescent="0.25">
      <c r="A19" s="236" t="s">
        <v>181</v>
      </c>
      <c r="B19" s="227"/>
      <c r="C19" s="227"/>
      <c r="D19" s="227"/>
      <c r="E19" s="227"/>
      <c r="F19" s="245"/>
      <c r="G19" s="241"/>
      <c r="H19" s="246" t="s">
        <v>186</v>
      </c>
      <c r="I19" s="247"/>
      <c r="J19" s="246" t="s">
        <v>187</v>
      </c>
      <c r="K19" s="247"/>
      <c r="L19" s="246" t="s">
        <v>167</v>
      </c>
      <c r="M19" s="245"/>
      <c r="N19" s="241"/>
      <c r="O19" s="227"/>
      <c r="P19" s="227"/>
      <c r="Q19" s="227"/>
    </row>
    <row r="20" spans="1:17" ht="17.100000000000001" customHeight="1" x14ac:dyDescent="0.3">
      <c r="A20" s="237" t="s">
        <v>189</v>
      </c>
      <c r="B20" s="238"/>
      <c r="C20" s="456" t="str">
        <f>'G Semi'!B11</f>
        <v>SHELDON</v>
      </c>
      <c r="D20" s="457"/>
      <c r="E20" s="457"/>
      <c r="F20" s="252"/>
      <c r="G20" s="241"/>
      <c r="H20" s="227"/>
      <c r="I20" s="227"/>
      <c r="J20" s="227"/>
      <c r="K20" s="227"/>
      <c r="L20" s="227"/>
      <c r="M20" s="245"/>
      <c r="N20" s="241"/>
      <c r="O20" s="227"/>
      <c r="P20" s="227"/>
      <c r="Q20" s="227"/>
    </row>
    <row r="21" spans="1:17" ht="15" customHeight="1" x14ac:dyDescent="0.25">
      <c r="A21" s="234"/>
      <c r="B21" s="234"/>
      <c r="C21" s="234"/>
      <c r="D21" s="234"/>
      <c r="E21" s="234"/>
      <c r="F21" s="234"/>
      <c r="G21" s="227"/>
      <c r="H21" s="227"/>
      <c r="I21" s="227"/>
      <c r="J21" s="227"/>
      <c r="K21" s="227"/>
      <c r="L21" s="227"/>
      <c r="M21" s="245"/>
      <c r="N21" s="241"/>
      <c r="O21" s="227"/>
      <c r="P21" s="227"/>
      <c r="Q21" s="227"/>
    </row>
    <row r="22" spans="1:17" ht="14.4" customHeight="1" x14ac:dyDescent="0.25">
      <c r="A22" s="244">
        <v>98</v>
      </c>
      <c r="B22" s="243" t="s">
        <v>184</v>
      </c>
      <c r="C22" s="244">
        <v>107</v>
      </c>
      <c r="D22" s="243" t="s">
        <v>185</v>
      </c>
      <c r="E22" s="244">
        <f>A22+C22</f>
        <v>205</v>
      </c>
      <c r="F22" s="227"/>
      <c r="G22" s="227"/>
      <c r="H22" s="227"/>
      <c r="I22" s="227"/>
      <c r="J22" s="227"/>
      <c r="K22" s="227"/>
      <c r="L22" s="227"/>
      <c r="M22" s="245"/>
      <c r="N22" s="241"/>
      <c r="O22" s="227"/>
      <c r="P22" s="227"/>
      <c r="Q22" s="227"/>
    </row>
    <row r="23" spans="1:17" ht="14.4" customHeight="1" x14ac:dyDescent="0.25">
      <c r="A23" s="246" t="s">
        <v>186</v>
      </c>
      <c r="B23" s="247"/>
      <c r="C23" s="246" t="s">
        <v>187</v>
      </c>
      <c r="D23" s="247"/>
      <c r="E23" s="246" t="s">
        <v>167</v>
      </c>
      <c r="F23" s="227"/>
      <c r="G23" s="227"/>
      <c r="H23" s="227"/>
      <c r="I23" s="227"/>
      <c r="J23" s="227"/>
      <c r="K23" s="227"/>
      <c r="L23" s="227"/>
      <c r="M23" s="245"/>
      <c r="N23" s="241"/>
      <c r="O23" s="227"/>
      <c r="P23" s="227"/>
      <c r="Q23" s="227"/>
    </row>
    <row r="24" spans="1:17" ht="17.100000000000001" customHeight="1" x14ac:dyDescent="0.3">
      <c r="A24" s="253"/>
      <c r="B24" s="230"/>
      <c r="C24" s="230"/>
      <c r="D24" s="230"/>
      <c r="E24" s="230"/>
      <c r="F24" s="230"/>
      <c r="G24" s="227"/>
      <c r="H24" s="227"/>
      <c r="I24" s="227"/>
      <c r="J24" s="227"/>
      <c r="K24" s="227"/>
      <c r="L24" s="227"/>
      <c r="M24" s="245"/>
      <c r="N24" s="254" t="s">
        <v>190</v>
      </c>
      <c r="O24" s="456" t="str">
        <f>IF(L18+L32&lt;450," ",IF(L18&gt;L32,H16,I30))</f>
        <v xml:space="preserve">DALLAS </v>
      </c>
      <c r="P24" s="457"/>
      <c r="Q24" s="457"/>
    </row>
    <row r="25" spans="1:17" ht="17.100000000000001" customHeight="1" x14ac:dyDescent="0.3">
      <c r="A25" s="253"/>
      <c r="B25" s="230"/>
      <c r="C25" s="255"/>
      <c r="D25" s="256"/>
      <c r="E25" s="256"/>
      <c r="F25" s="257"/>
      <c r="G25" s="227"/>
      <c r="H25" s="227"/>
      <c r="I25" s="227"/>
      <c r="J25" s="227"/>
      <c r="K25" s="227"/>
      <c r="L25" s="227"/>
      <c r="M25" s="245"/>
      <c r="N25" s="251"/>
      <c r="O25" s="234"/>
      <c r="P25" s="234"/>
      <c r="Q25" s="234"/>
    </row>
    <row r="26" spans="1:17" ht="14.1" customHeight="1" x14ac:dyDescent="0.25">
      <c r="A26" s="227"/>
      <c r="B26" s="227"/>
      <c r="C26" s="227"/>
      <c r="D26" s="227"/>
      <c r="E26" s="227"/>
      <c r="F26" s="227"/>
      <c r="G26" s="227"/>
      <c r="H26" s="227"/>
      <c r="I26" s="227"/>
      <c r="J26" s="227"/>
      <c r="K26" s="227"/>
      <c r="L26" s="227"/>
      <c r="M26" s="245"/>
      <c r="N26" s="241"/>
      <c r="O26" s="227"/>
      <c r="P26" s="227"/>
      <c r="Q26" s="227"/>
    </row>
    <row r="27" spans="1:17" ht="14.1" customHeight="1" x14ac:dyDescent="0.25">
      <c r="A27" s="258"/>
      <c r="B27" s="258"/>
      <c r="C27" s="258"/>
      <c r="D27" s="258"/>
      <c r="E27" s="258"/>
      <c r="F27" s="227"/>
      <c r="G27" s="227"/>
      <c r="H27" s="227"/>
      <c r="I27" s="227"/>
      <c r="J27" s="227"/>
      <c r="K27" s="227"/>
      <c r="L27" s="227"/>
      <c r="M27" s="245"/>
      <c r="N27" s="241"/>
      <c r="O27" s="227"/>
      <c r="P27" s="227"/>
      <c r="Q27" s="227"/>
    </row>
    <row r="28" spans="1:17" ht="14.1" customHeight="1" x14ac:dyDescent="0.25">
      <c r="A28" s="259"/>
      <c r="B28" s="247"/>
      <c r="C28" s="259"/>
      <c r="D28" s="247"/>
      <c r="E28" s="259"/>
      <c r="F28" s="227"/>
      <c r="G28" s="227"/>
      <c r="H28" s="227"/>
      <c r="I28" s="227"/>
      <c r="J28" s="227"/>
      <c r="K28" s="227"/>
      <c r="L28" s="227"/>
      <c r="M28" s="245"/>
      <c r="N28" s="241"/>
      <c r="O28" s="227"/>
      <c r="P28" s="227"/>
      <c r="Q28" s="227"/>
    </row>
    <row r="29" spans="1:17" ht="15.9" customHeight="1" x14ac:dyDescent="0.3">
      <c r="A29" s="227"/>
      <c r="B29" s="227"/>
      <c r="C29" s="227"/>
      <c r="D29" s="227"/>
      <c r="E29" s="227"/>
      <c r="F29" s="227"/>
      <c r="G29" s="253"/>
      <c r="H29" s="230"/>
      <c r="I29" s="230"/>
      <c r="J29" s="230"/>
      <c r="K29" s="230"/>
      <c r="L29" s="230"/>
      <c r="M29" s="245"/>
      <c r="N29" s="241"/>
      <c r="O29" s="227"/>
      <c r="P29" s="227"/>
      <c r="Q29" s="227"/>
    </row>
    <row r="30" spans="1:17" ht="17.100000000000001" customHeight="1" x14ac:dyDescent="0.3">
      <c r="A30" s="260"/>
      <c r="B30" s="227"/>
      <c r="C30" s="227"/>
      <c r="D30" s="227"/>
      <c r="E30" s="227"/>
      <c r="F30" s="227"/>
      <c r="G30" s="261" t="s">
        <v>190</v>
      </c>
      <c r="H30" s="262"/>
      <c r="I30" s="456" t="str">
        <f>'G Semi'!B9</f>
        <v xml:space="preserve">DALLAS </v>
      </c>
      <c r="J30" s="457"/>
      <c r="K30" s="457"/>
      <c r="L30" s="263" t="s">
        <v>357</v>
      </c>
      <c r="M30" s="252"/>
      <c r="N30" s="241"/>
      <c r="O30" s="227"/>
      <c r="P30" s="227"/>
      <c r="Q30" s="227"/>
    </row>
    <row r="31" spans="1:17" ht="15" customHeight="1" x14ac:dyDescent="0.25">
      <c r="A31" s="227"/>
      <c r="B31" s="227"/>
      <c r="C31" s="227"/>
      <c r="D31" s="227"/>
      <c r="E31" s="227"/>
      <c r="F31" s="227"/>
      <c r="G31" s="234"/>
      <c r="H31" s="234"/>
      <c r="I31" s="234"/>
      <c r="J31" s="234"/>
      <c r="K31" s="234"/>
      <c r="L31" s="234"/>
      <c r="M31" s="234"/>
      <c r="N31" s="227"/>
      <c r="O31" s="227"/>
      <c r="P31" s="227"/>
      <c r="Q31" s="227"/>
    </row>
    <row r="32" spans="1:17" ht="17.100000000000001" customHeight="1" x14ac:dyDescent="0.3">
      <c r="A32" s="253"/>
      <c r="B32" s="227"/>
      <c r="C32" s="227"/>
      <c r="D32" s="227"/>
      <c r="E32" s="227"/>
      <c r="F32" s="227"/>
      <c r="G32" s="227"/>
      <c r="H32" s="244">
        <v>146</v>
      </c>
      <c r="I32" s="243" t="s">
        <v>184</v>
      </c>
      <c r="J32" s="244">
        <v>139</v>
      </c>
      <c r="K32" s="243" t="s">
        <v>185</v>
      </c>
      <c r="L32" s="244">
        <f>H32+J32</f>
        <v>285</v>
      </c>
      <c r="M32" s="227"/>
      <c r="N32" s="239" t="s">
        <v>191</v>
      </c>
      <c r="O32" s="456" t="str">
        <f>IF(L18+L32&lt;450," ",IF(L18&lt;L32,H16,I30))</f>
        <v>ALBANY</v>
      </c>
      <c r="P32" s="457"/>
      <c r="Q32" s="457"/>
    </row>
    <row r="33" spans="1:17" ht="17.100000000000001" customHeight="1" x14ac:dyDescent="0.3">
      <c r="A33" s="264"/>
      <c r="B33" s="227"/>
      <c r="C33" s="233"/>
      <c r="D33" s="220"/>
      <c r="E33" s="220"/>
      <c r="F33" s="227"/>
      <c r="G33" s="227"/>
      <c r="H33" s="246" t="s">
        <v>186</v>
      </c>
      <c r="I33" s="247"/>
      <c r="J33" s="246" t="s">
        <v>187</v>
      </c>
      <c r="K33" s="247"/>
      <c r="L33" s="246" t="s">
        <v>167</v>
      </c>
      <c r="M33" s="227"/>
      <c r="N33" s="234"/>
      <c r="O33" s="234"/>
      <c r="P33" s="234"/>
      <c r="Q33" s="234"/>
    </row>
    <row r="34" spans="1:17" ht="14.1" customHeight="1" x14ac:dyDescent="0.25">
      <c r="A34" s="227"/>
      <c r="B34" s="227"/>
      <c r="C34" s="227"/>
      <c r="D34" s="227"/>
      <c r="E34" s="227"/>
      <c r="F34" s="227"/>
      <c r="G34" s="227"/>
      <c r="H34" s="227"/>
      <c r="I34" s="227"/>
      <c r="J34" s="227"/>
      <c r="K34" s="227"/>
      <c r="L34" s="227"/>
      <c r="M34" s="227"/>
      <c r="N34" s="227"/>
      <c r="O34" s="227"/>
      <c r="P34" s="227"/>
      <c r="Q34" s="227"/>
    </row>
    <row r="35" spans="1:17" ht="12" hidden="1" customHeight="1" x14ac:dyDescent="0.25">
      <c r="A35" s="204"/>
      <c r="B35" s="204"/>
      <c r="C35" s="204"/>
      <c r="D35" s="204"/>
      <c r="E35" s="204"/>
      <c r="F35" s="148"/>
      <c r="G35" s="148"/>
      <c r="H35" s="148"/>
      <c r="I35" s="148"/>
      <c r="J35" s="148"/>
      <c r="K35" s="148"/>
      <c r="L35" s="148"/>
      <c r="M35" s="148"/>
      <c r="N35" s="148"/>
      <c r="O35" s="148"/>
      <c r="P35" s="148"/>
      <c r="Q35" s="148"/>
    </row>
    <row r="36" spans="1:17" ht="12" hidden="1" customHeight="1" x14ac:dyDescent="0.25">
      <c r="A36" s="265"/>
      <c r="B36" s="266"/>
      <c r="C36" s="265"/>
      <c r="D36" s="266"/>
      <c r="E36" s="265"/>
      <c r="F36" s="148"/>
      <c r="G36" s="148"/>
      <c r="H36" s="148"/>
      <c r="I36" s="148"/>
      <c r="J36" s="148"/>
      <c r="K36" s="148"/>
      <c r="L36" s="148"/>
      <c r="M36" s="148"/>
      <c r="N36" s="148"/>
      <c r="O36" s="148"/>
      <c r="P36" s="148"/>
      <c r="Q36" s="148"/>
    </row>
    <row r="37" spans="1:17" ht="12" hidden="1" customHeight="1" x14ac:dyDescent="0.25">
      <c r="A37" s="148"/>
      <c r="B37" s="148"/>
      <c r="C37" s="148"/>
      <c r="D37" s="148"/>
      <c r="E37" s="148"/>
      <c r="F37" s="148"/>
      <c r="G37" s="148"/>
      <c r="H37" s="148"/>
      <c r="I37" s="148"/>
      <c r="J37" s="148"/>
      <c r="K37" s="148"/>
      <c r="L37" s="148"/>
      <c r="M37" s="148"/>
      <c r="N37" s="148"/>
      <c r="O37" s="148"/>
      <c r="P37" s="148"/>
      <c r="Q37" s="148"/>
    </row>
    <row r="38" spans="1:17" ht="12" hidden="1" customHeight="1" x14ac:dyDescent="0.25">
      <c r="A38" s="148"/>
      <c r="B38" s="148"/>
      <c r="C38" s="148"/>
      <c r="D38" s="148"/>
      <c r="E38" s="148"/>
      <c r="F38" s="148"/>
      <c r="G38" s="148"/>
      <c r="H38" s="148"/>
      <c r="I38" s="148"/>
      <c r="J38" s="148"/>
      <c r="K38" s="148"/>
      <c r="L38" s="148"/>
      <c r="M38" s="148"/>
      <c r="N38" s="148"/>
      <c r="O38" s="148"/>
      <c r="P38" s="148"/>
      <c r="Q38" s="148"/>
    </row>
    <row r="39" spans="1:17" ht="12" hidden="1" customHeight="1" x14ac:dyDescent="0.3">
      <c r="A39" s="148"/>
      <c r="B39" s="148"/>
      <c r="C39" s="148"/>
      <c r="D39" s="148"/>
      <c r="E39" s="148"/>
      <c r="F39" s="148"/>
      <c r="G39" s="148"/>
      <c r="H39" s="267"/>
      <c r="I39" s="229"/>
      <c r="J39" s="229"/>
      <c r="K39" s="229"/>
      <c r="L39" s="229"/>
      <c r="M39" s="229"/>
      <c r="N39" s="148"/>
      <c r="O39" s="148"/>
      <c r="P39" s="148"/>
      <c r="Q39" s="148"/>
    </row>
    <row r="40" spans="1:17" ht="12" hidden="1" customHeight="1" x14ac:dyDescent="0.3">
      <c r="A40" s="148"/>
      <c r="B40" s="148"/>
      <c r="C40" s="148"/>
      <c r="D40" s="148"/>
      <c r="E40" s="148"/>
      <c r="F40" s="148"/>
      <c r="G40" s="148"/>
      <c r="H40" s="256"/>
      <c r="I40" s="256"/>
      <c r="J40" s="256"/>
      <c r="K40" s="256"/>
      <c r="L40" s="256"/>
      <c r="M40" s="148"/>
      <c r="N40" s="148"/>
      <c r="O40" s="148"/>
      <c r="P40" s="148"/>
      <c r="Q40" s="148"/>
    </row>
    <row r="41" spans="1:17" ht="12" hidden="1" customHeight="1" x14ac:dyDescent="0.25">
      <c r="A41" s="148"/>
      <c r="B41" s="148"/>
      <c r="C41" s="148"/>
      <c r="D41" s="148"/>
      <c r="E41" s="148"/>
      <c r="F41" s="148"/>
      <c r="G41" s="148"/>
      <c r="H41" s="148"/>
      <c r="I41" s="148"/>
      <c r="J41" s="148"/>
      <c r="K41" s="148"/>
      <c r="L41" s="148"/>
      <c r="M41" s="148"/>
      <c r="N41" s="148"/>
      <c r="O41" s="148"/>
      <c r="P41" s="148"/>
      <c r="Q41" s="148"/>
    </row>
    <row r="42" spans="1:17" ht="12" hidden="1" customHeight="1" x14ac:dyDescent="0.25">
      <c r="A42" s="148"/>
      <c r="B42" s="148"/>
      <c r="C42" s="148"/>
      <c r="D42" s="148"/>
      <c r="E42" s="148"/>
      <c r="F42" s="148"/>
      <c r="G42" s="148"/>
      <c r="H42" s="204"/>
      <c r="I42" s="204"/>
      <c r="J42" s="204"/>
      <c r="K42" s="204"/>
      <c r="L42" s="204"/>
      <c r="M42" s="148"/>
      <c r="N42" s="148"/>
      <c r="O42" s="148"/>
      <c r="P42" s="148"/>
      <c r="Q42" s="148"/>
    </row>
    <row r="43" spans="1:17" ht="12" hidden="1" customHeight="1" x14ac:dyDescent="0.25">
      <c r="A43" s="148"/>
      <c r="B43" s="148"/>
      <c r="C43" s="148"/>
      <c r="D43" s="148"/>
      <c r="E43" s="148"/>
      <c r="F43" s="148"/>
      <c r="G43" s="148"/>
      <c r="H43" s="265"/>
      <c r="I43" s="266"/>
      <c r="J43" s="265"/>
      <c r="K43" s="266"/>
      <c r="L43" s="265"/>
      <c r="M43" s="148"/>
      <c r="N43" s="148"/>
      <c r="O43" s="148"/>
      <c r="P43" s="148"/>
      <c r="Q43" s="148"/>
    </row>
    <row r="44" spans="1:17" ht="12" hidden="1" customHeight="1" x14ac:dyDescent="0.3">
      <c r="A44" s="148"/>
      <c r="B44" s="148"/>
      <c r="C44" s="148"/>
      <c r="D44" s="148"/>
      <c r="E44" s="148"/>
      <c r="F44" s="148"/>
      <c r="G44" s="148"/>
      <c r="H44" s="148"/>
      <c r="I44" s="148"/>
      <c r="J44" s="148"/>
      <c r="K44" s="148"/>
      <c r="L44" s="148"/>
      <c r="M44" s="148"/>
      <c r="N44" s="148"/>
      <c r="O44" s="256"/>
      <c r="P44" s="256"/>
      <c r="Q44" s="256"/>
    </row>
    <row r="45" spans="1:17" ht="12" hidden="1" customHeight="1" x14ac:dyDescent="0.25">
      <c r="A45" s="148"/>
      <c r="B45" s="148"/>
      <c r="C45" s="148"/>
      <c r="D45" s="148"/>
      <c r="E45" s="148"/>
      <c r="F45" s="148"/>
      <c r="G45" s="148"/>
      <c r="H45" s="148"/>
      <c r="I45" s="148"/>
      <c r="J45" s="148"/>
      <c r="K45" s="148"/>
      <c r="L45" s="148"/>
      <c r="M45" s="148"/>
      <c r="N45" s="148"/>
      <c r="O45" s="148"/>
      <c r="P45" s="148"/>
      <c r="Q45" s="148"/>
    </row>
    <row r="46" spans="1:17" ht="12" hidden="1" customHeight="1" x14ac:dyDescent="0.25">
      <c r="A46" s="148"/>
      <c r="B46" s="148"/>
      <c r="C46" s="148"/>
      <c r="D46" s="148"/>
      <c r="E46" s="148"/>
      <c r="F46" s="148"/>
      <c r="G46" s="148"/>
      <c r="H46" s="148"/>
      <c r="I46" s="148"/>
      <c r="J46" s="148"/>
      <c r="K46" s="148"/>
      <c r="L46" s="148"/>
      <c r="M46" s="148"/>
      <c r="N46" s="148"/>
      <c r="O46" s="148"/>
      <c r="P46" s="148"/>
      <c r="Q46" s="148"/>
    </row>
    <row r="47" spans="1:17" ht="12" hidden="1" customHeight="1" x14ac:dyDescent="0.25">
      <c r="A47" s="148"/>
      <c r="B47" s="148"/>
      <c r="C47" s="148"/>
      <c r="D47" s="148"/>
      <c r="E47" s="148"/>
      <c r="F47" s="148"/>
      <c r="G47" s="148"/>
      <c r="H47" s="267"/>
      <c r="I47" s="148"/>
      <c r="J47" s="148"/>
      <c r="K47" s="148"/>
      <c r="L47" s="148"/>
      <c r="M47" s="148"/>
      <c r="N47" s="148"/>
      <c r="O47" s="148"/>
      <c r="P47" s="148"/>
      <c r="Q47" s="148"/>
    </row>
    <row r="48" spans="1:17" ht="12" hidden="1" customHeight="1" x14ac:dyDescent="0.3">
      <c r="A48" s="148"/>
      <c r="B48" s="148"/>
      <c r="C48" s="148"/>
      <c r="D48" s="148"/>
      <c r="E48" s="148"/>
      <c r="F48" s="148"/>
      <c r="G48" s="148"/>
      <c r="H48" s="256"/>
      <c r="I48" s="256"/>
      <c r="J48" s="256"/>
      <c r="K48" s="256"/>
      <c r="L48" s="256"/>
      <c r="M48" s="148"/>
      <c r="N48" s="148"/>
      <c r="O48" s="148"/>
      <c r="P48" s="148"/>
      <c r="Q48" s="148"/>
    </row>
    <row r="49" spans="1:17" ht="12" hidden="1" customHeight="1" x14ac:dyDescent="0.25">
      <c r="A49" s="148"/>
      <c r="B49" s="148"/>
      <c r="C49" s="148"/>
      <c r="D49" s="148"/>
      <c r="E49" s="148"/>
      <c r="F49" s="148"/>
      <c r="G49" s="148"/>
      <c r="H49" s="148"/>
      <c r="I49" s="148"/>
      <c r="J49" s="148"/>
      <c r="K49" s="148"/>
      <c r="L49" s="148"/>
      <c r="M49" s="148"/>
      <c r="N49" s="148"/>
      <c r="O49" s="148"/>
      <c r="P49" s="148"/>
      <c r="Q49" s="148"/>
    </row>
    <row r="50" spans="1:17" ht="12" hidden="1" customHeight="1" x14ac:dyDescent="0.3">
      <c r="A50" s="148"/>
      <c r="B50" s="148"/>
      <c r="C50" s="148"/>
      <c r="D50" s="148"/>
      <c r="E50" s="148"/>
      <c r="F50" s="148"/>
      <c r="G50" s="148"/>
      <c r="H50" s="204"/>
      <c r="I50" s="204"/>
      <c r="J50" s="204"/>
      <c r="K50" s="204"/>
      <c r="L50" s="204"/>
      <c r="M50" s="148"/>
      <c r="N50" s="148"/>
      <c r="O50" s="256"/>
      <c r="P50" s="256"/>
      <c r="Q50" s="256"/>
    </row>
    <row r="51" spans="1:17" ht="12" hidden="1" customHeight="1" x14ac:dyDescent="0.25">
      <c r="A51" s="148"/>
      <c r="B51" s="148"/>
      <c r="C51" s="148"/>
      <c r="D51" s="148"/>
      <c r="E51" s="148"/>
      <c r="F51" s="148"/>
      <c r="G51" s="148"/>
      <c r="H51" s="265"/>
      <c r="I51" s="266"/>
      <c r="J51" s="265"/>
      <c r="K51" s="266"/>
      <c r="L51" s="265"/>
      <c r="M51" s="148"/>
      <c r="N51" s="148"/>
      <c r="O51" s="148"/>
      <c r="P51" s="148"/>
      <c r="Q51" s="148"/>
    </row>
    <row r="52" spans="1:17" ht="12" hidden="1" customHeight="1" x14ac:dyDescent="0.25">
      <c r="A52" s="148"/>
      <c r="B52" s="148"/>
      <c r="C52" s="148"/>
      <c r="D52" s="148"/>
      <c r="E52" s="148"/>
      <c r="F52" s="148"/>
      <c r="G52" s="148"/>
      <c r="H52" s="148"/>
      <c r="I52" s="148"/>
      <c r="J52" s="148"/>
      <c r="K52" s="148"/>
      <c r="L52" s="148"/>
      <c r="M52" s="148"/>
      <c r="N52" s="148"/>
      <c r="O52" s="148"/>
      <c r="P52" s="148"/>
      <c r="Q52" s="148"/>
    </row>
  </sheetData>
  <mergeCells count="13">
    <mergeCell ref="A1:I1"/>
    <mergeCell ref="A2:Q2"/>
    <mergeCell ref="A3:Q3"/>
    <mergeCell ref="O24:Q24"/>
    <mergeCell ref="G9:L9"/>
    <mergeCell ref="A8:C8"/>
    <mergeCell ref="O32:Q32"/>
    <mergeCell ref="H16:L16"/>
    <mergeCell ref="G7:L7"/>
    <mergeCell ref="C12:E12"/>
    <mergeCell ref="G5:L5"/>
    <mergeCell ref="I30:K30"/>
    <mergeCell ref="C20:E20"/>
  </mergeCells>
  <pageMargins left="0.25" right="0.25" top="0.5" bottom="0.5" header="0.5" footer="0.5"/>
  <pageSetup scale="85" orientation="landscape" horizontalDpi="4294967293" r:id="rId1"/>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08"/>
  <sheetViews>
    <sheetView showGridLines="0" workbookViewId="0">
      <pane ySplit="5" topLeftCell="A6" activePane="bottomLeft" state="frozen"/>
      <selection pane="bottomLeft" activeCell="U36" sqref="U36"/>
    </sheetView>
  </sheetViews>
  <sheetFormatPr defaultColWidth="10.88671875" defaultRowHeight="12" customHeight="1" x14ac:dyDescent="0.25"/>
  <cols>
    <col min="1" max="1" width="2.5546875" style="1" customWidth="1"/>
    <col min="2" max="2" width="34.5546875" style="1" customWidth="1"/>
    <col min="3" max="22" width="5.109375" style="1" customWidth="1"/>
    <col min="23" max="26" width="5.109375" style="1" hidden="1" customWidth="1"/>
    <col min="27" max="29" width="5.109375" style="1" customWidth="1"/>
    <col min="30" max="256" width="10.88671875" style="1" customWidth="1"/>
  </cols>
  <sheetData>
    <row r="1" spans="1:29" ht="15.6" customHeight="1" x14ac:dyDescent="0.3">
      <c r="A1" s="2"/>
      <c r="B1" s="3" t="s">
        <v>0</v>
      </c>
      <c r="C1" s="4"/>
      <c r="D1" s="106" t="s">
        <v>253</v>
      </c>
      <c r="E1" s="4"/>
      <c r="F1" s="7"/>
      <c r="G1" s="6"/>
      <c r="H1" s="6"/>
      <c r="I1" s="6"/>
      <c r="J1" s="4"/>
      <c r="K1" s="7"/>
      <c r="L1" s="6"/>
      <c r="M1" s="6"/>
      <c r="N1" s="4"/>
      <c r="O1" s="4"/>
      <c r="P1" s="4"/>
      <c r="Q1" s="4"/>
      <c r="R1" s="4"/>
      <c r="S1" s="4"/>
      <c r="T1" s="4"/>
      <c r="U1" s="4"/>
      <c r="V1" s="4"/>
      <c r="W1" s="4"/>
      <c r="X1" s="4"/>
      <c r="Y1" s="4"/>
      <c r="Z1" s="4"/>
      <c r="AA1" s="6"/>
      <c r="AB1" s="6"/>
      <c r="AC1" s="6"/>
    </row>
    <row r="2" spans="1:29" ht="16.649999999999999" customHeight="1" x14ac:dyDescent="0.3">
      <c r="A2" s="8"/>
      <c r="B2" s="107" t="s">
        <v>218</v>
      </c>
      <c r="C2" s="10"/>
      <c r="D2" s="10"/>
      <c r="E2" s="11"/>
      <c r="F2" s="108"/>
      <c r="G2" s="108"/>
      <c r="H2" s="108"/>
      <c r="I2" s="11"/>
      <c r="J2" s="10"/>
      <c r="K2" s="12"/>
      <c r="L2" s="11"/>
      <c r="M2" s="11"/>
      <c r="N2" s="10"/>
      <c r="O2" s="10"/>
      <c r="P2" s="10"/>
      <c r="Q2" s="10"/>
      <c r="R2" s="10"/>
      <c r="S2" s="10"/>
      <c r="T2" s="10"/>
      <c r="U2" s="10"/>
      <c r="V2" s="10"/>
      <c r="W2" s="10"/>
      <c r="X2" s="10"/>
      <c r="Y2" s="10"/>
      <c r="Z2" s="10"/>
      <c r="AA2" s="11"/>
      <c r="AB2" s="11"/>
      <c r="AC2" s="11"/>
    </row>
    <row r="3" spans="1:29" ht="16.5" customHeight="1" x14ac:dyDescent="0.3">
      <c r="A3" s="8"/>
      <c r="B3" s="13"/>
      <c r="C3" s="417" t="s">
        <v>1</v>
      </c>
      <c r="D3" s="418"/>
      <c r="E3" s="418"/>
      <c r="F3" s="419"/>
      <c r="G3" s="417" t="s">
        <v>2</v>
      </c>
      <c r="H3" s="418"/>
      <c r="I3" s="418"/>
      <c r="J3" s="419"/>
      <c r="K3" s="417" t="s">
        <v>3</v>
      </c>
      <c r="L3" s="418"/>
      <c r="M3" s="418"/>
      <c r="N3" s="419"/>
      <c r="O3" s="417" t="s">
        <v>4</v>
      </c>
      <c r="P3" s="418"/>
      <c r="Q3" s="418"/>
      <c r="R3" s="419"/>
      <c r="S3" s="417" t="s">
        <v>5</v>
      </c>
      <c r="T3" s="418"/>
      <c r="U3" s="418"/>
      <c r="V3" s="419"/>
      <c r="W3" s="417" t="s">
        <v>6</v>
      </c>
      <c r="X3" s="418"/>
      <c r="Y3" s="418"/>
      <c r="Z3" s="419"/>
      <c r="AA3" s="405" t="s">
        <v>7</v>
      </c>
      <c r="AB3" s="406"/>
      <c r="AC3" s="407"/>
    </row>
    <row r="4" spans="1:29" ht="15.75" customHeight="1" x14ac:dyDescent="0.25">
      <c r="A4" s="6"/>
      <c r="B4" s="14" t="s">
        <v>8</v>
      </c>
      <c r="C4" s="426" t="s">
        <v>9</v>
      </c>
      <c r="D4" s="429"/>
      <c r="E4" s="429"/>
      <c r="F4" s="430"/>
      <c r="G4" s="426" t="s">
        <v>10</v>
      </c>
      <c r="H4" s="427"/>
      <c r="I4" s="427"/>
      <c r="J4" s="428"/>
      <c r="K4" s="402" t="s">
        <v>11</v>
      </c>
      <c r="L4" s="403"/>
      <c r="M4" s="403"/>
      <c r="N4" s="404"/>
      <c r="O4" s="402" t="s">
        <v>12</v>
      </c>
      <c r="P4" s="403"/>
      <c r="Q4" s="403"/>
      <c r="R4" s="404"/>
      <c r="S4" s="402" t="s">
        <v>13</v>
      </c>
      <c r="T4" s="403"/>
      <c r="U4" s="403"/>
      <c r="V4" s="404"/>
      <c r="W4" s="402" t="s">
        <v>14</v>
      </c>
      <c r="X4" s="403"/>
      <c r="Y4" s="403"/>
      <c r="Z4" s="404"/>
      <c r="AA4" s="431"/>
      <c r="AB4" s="432"/>
      <c r="AC4" s="433"/>
    </row>
    <row r="5" spans="1:29" ht="15.6" customHeight="1" x14ac:dyDescent="0.25">
      <c r="A5" s="109"/>
      <c r="B5" s="110"/>
      <c r="C5" s="111" t="s">
        <v>15</v>
      </c>
      <c r="D5" s="112" t="s">
        <v>16</v>
      </c>
      <c r="E5" s="113" t="s">
        <v>17</v>
      </c>
      <c r="F5" s="114"/>
      <c r="G5" s="111" t="s">
        <v>15</v>
      </c>
      <c r="H5" s="112" t="s">
        <v>16</v>
      </c>
      <c r="I5" s="113" t="s">
        <v>17</v>
      </c>
      <c r="J5" s="114"/>
      <c r="K5" s="111" t="s">
        <v>15</v>
      </c>
      <c r="L5" s="112" t="s">
        <v>16</v>
      </c>
      <c r="M5" s="113" t="s">
        <v>17</v>
      </c>
      <c r="N5" s="114"/>
      <c r="O5" s="111" t="s">
        <v>15</v>
      </c>
      <c r="P5" s="112" t="s">
        <v>16</v>
      </c>
      <c r="Q5" s="113" t="s">
        <v>17</v>
      </c>
      <c r="R5" s="114"/>
      <c r="S5" s="111" t="s">
        <v>15</v>
      </c>
      <c r="T5" s="112" t="s">
        <v>16</v>
      </c>
      <c r="U5" s="113" t="s">
        <v>17</v>
      </c>
      <c r="V5" s="114"/>
      <c r="W5" s="111" t="s">
        <v>15</v>
      </c>
      <c r="X5" s="112" t="s">
        <v>16</v>
      </c>
      <c r="Y5" s="113" t="s">
        <v>17</v>
      </c>
      <c r="Z5" s="114"/>
      <c r="AA5" s="111" t="s">
        <v>15</v>
      </c>
      <c r="AB5" s="112" t="s">
        <v>16</v>
      </c>
      <c r="AC5" s="115" t="s">
        <v>17</v>
      </c>
    </row>
    <row r="6" spans="1:29" ht="18.600000000000001" customHeight="1" x14ac:dyDescent="0.3">
      <c r="A6" s="116"/>
      <c r="B6" s="117" t="s">
        <v>219</v>
      </c>
      <c r="C6" s="118"/>
      <c r="D6" s="119"/>
      <c r="E6" s="119"/>
      <c r="F6" s="120"/>
      <c r="G6" s="118"/>
      <c r="H6" s="119"/>
      <c r="I6" s="119"/>
      <c r="J6" s="120"/>
      <c r="K6" s="118"/>
      <c r="L6" s="119"/>
      <c r="M6" s="119"/>
      <c r="N6" s="120"/>
      <c r="O6" s="118"/>
      <c r="P6" s="119"/>
      <c r="Q6" s="119"/>
      <c r="R6" s="120"/>
      <c r="S6" s="118"/>
      <c r="T6" s="119"/>
      <c r="U6" s="119"/>
      <c r="V6" s="120"/>
      <c r="W6" s="118"/>
      <c r="X6" s="119"/>
      <c r="Y6" s="119"/>
      <c r="Z6" s="120"/>
      <c r="AA6" s="434"/>
      <c r="AB6" s="435"/>
      <c r="AC6" s="436"/>
    </row>
    <row r="7" spans="1:29" ht="12" customHeight="1" x14ac:dyDescent="0.25">
      <c r="A7" s="121" t="s">
        <v>263</v>
      </c>
      <c r="B7" s="30" t="s">
        <v>264</v>
      </c>
      <c r="C7" s="31">
        <v>1</v>
      </c>
      <c r="D7" s="32">
        <v>2</v>
      </c>
      <c r="E7" s="33">
        <v>8</v>
      </c>
      <c r="F7" s="34"/>
      <c r="G7" s="31">
        <v>5</v>
      </c>
      <c r="H7" s="32">
        <v>3</v>
      </c>
      <c r="I7" s="33">
        <v>8</v>
      </c>
      <c r="J7" s="34"/>
      <c r="K7" s="31">
        <v>3</v>
      </c>
      <c r="L7" s="32">
        <v>2</v>
      </c>
      <c r="M7" s="33">
        <v>8</v>
      </c>
      <c r="N7" s="34"/>
      <c r="O7" s="31">
        <v>2</v>
      </c>
      <c r="P7" s="32">
        <v>2</v>
      </c>
      <c r="Q7" s="33">
        <v>8</v>
      </c>
      <c r="R7" s="34"/>
      <c r="S7" s="31">
        <v>2</v>
      </c>
      <c r="T7" s="32">
        <v>3</v>
      </c>
      <c r="U7" s="33">
        <v>8</v>
      </c>
      <c r="V7" s="34"/>
      <c r="W7" s="31">
        <v>0</v>
      </c>
      <c r="X7" s="32">
        <v>0</v>
      </c>
      <c r="Y7" s="33">
        <v>0</v>
      </c>
      <c r="Z7" s="34"/>
      <c r="AA7" s="122">
        <f t="shared" ref="AA7:AC13" si="0">IF(C7+G7+K7+O7+S7+W7&lt;1,0,C7+G7+K7+O7+S7+W7)</f>
        <v>13</v>
      </c>
      <c r="AB7" s="123">
        <f t="shared" si="0"/>
        <v>12</v>
      </c>
      <c r="AC7" s="124">
        <f t="shared" si="0"/>
        <v>40</v>
      </c>
    </row>
    <row r="8" spans="1:29" ht="12" customHeight="1" x14ac:dyDescent="0.25">
      <c r="A8" s="121" t="s">
        <v>263</v>
      </c>
      <c r="B8" s="30" t="s">
        <v>265</v>
      </c>
      <c r="C8" s="31">
        <v>0</v>
      </c>
      <c r="D8" s="32">
        <v>3</v>
      </c>
      <c r="E8" s="33">
        <v>8</v>
      </c>
      <c r="F8" s="34"/>
      <c r="G8" s="31">
        <v>1</v>
      </c>
      <c r="H8" s="32">
        <v>3</v>
      </c>
      <c r="I8" s="33">
        <v>8</v>
      </c>
      <c r="J8" s="34"/>
      <c r="K8" s="31">
        <v>2</v>
      </c>
      <c r="L8" s="32">
        <v>2</v>
      </c>
      <c r="M8" s="33">
        <v>8</v>
      </c>
      <c r="N8" s="34"/>
      <c r="O8" s="31">
        <v>0</v>
      </c>
      <c r="P8" s="32">
        <v>0</v>
      </c>
      <c r="Q8" s="33">
        <v>0</v>
      </c>
      <c r="R8" s="34"/>
      <c r="S8" s="31">
        <v>1</v>
      </c>
      <c r="T8" s="32">
        <v>2</v>
      </c>
      <c r="U8" s="33">
        <v>8</v>
      </c>
      <c r="V8" s="34"/>
      <c r="W8" s="31">
        <v>0</v>
      </c>
      <c r="X8" s="32">
        <v>0</v>
      </c>
      <c r="Y8" s="33">
        <v>0</v>
      </c>
      <c r="Z8" s="34"/>
      <c r="AA8" s="122">
        <f t="shared" si="0"/>
        <v>4</v>
      </c>
      <c r="AB8" s="123">
        <f t="shared" si="0"/>
        <v>10</v>
      </c>
      <c r="AC8" s="124">
        <f t="shared" si="0"/>
        <v>32</v>
      </c>
    </row>
    <row r="9" spans="1:29" ht="12" customHeight="1" x14ac:dyDescent="0.25">
      <c r="A9" s="121" t="s">
        <v>263</v>
      </c>
      <c r="B9" s="30" t="s">
        <v>266</v>
      </c>
      <c r="C9" s="31">
        <v>2</v>
      </c>
      <c r="D9" s="32">
        <v>2</v>
      </c>
      <c r="E9" s="33">
        <v>8</v>
      </c>
      <c r="F9" s="34"/>
      <c r="G9" s="31">
        <v>0</v>
      </c>
      <c r="H9" s="32">
        <v>0</v>
      </c>
      <c r="I9" s="33">
        <v>0</v>
      </c>
      <c r="J9" s="34"/>
      <c r="K9" s="31">
        <v>2</v>
      </c>
      <c r="L9" s="32">
        <v>1</v>
      </c>
      <c r="M9" s="33">
        <v>8</v>
      </c>
      <c r="N9" s="34"/>
      <c r="O9" s="31">
        <v>2</v>
      </c>
      <c r="P9" s="32">
        <v>1</v>
      </c>
      <c r="Q9" s="33">
        <v>8</v>
      </c>
      <c r="R9" s="34"/>
      <c r="S9" s="31">
        <v>0</v>
      </c>
      <c r="T9" s="32">
        <v>1</v>
      </c>
      <c r="U9" s="33">
        <v>8</v>
      </c>
      <c r="V9" s="34"/>
      <c r="W9" s="31">
        <v>0</v>
      </c>
      <c r="X9" s="32">
        <v>0</v>
      </c>
      <c r="Y9" s="33">
        <v>0</v>
      </c>
      <c r="Z9" s="34"/>
      <c r="AA9" s="122">
        <f t="shared" si="0"/>
        <v>6</v>
      </c>
      <c r="AB9" s="123">
        <f t="shared" si="0"/>
        <v>5</v>
      </c>
      <c r="AC9" s="124">
        <f t="shared" si="0"/>
        <v>32</v>
      </c>
    </row>
    <row r="10" spans="1:29" ht="12" customHeight="1" x14ac:dyDescent="0.25">
      <c r="A10" s="121" t="s">
        <v>263</v>
      </c>
      <c r="B10" s="30" t="s">
        <v>267</v>
      </c>
      <c r="C10" s="31">
        <v>2</v>
      </c>
      <c r="D10" s="32">
        <v>1</v>
      </c>
      <c r="E10" s="33">
        <v>8</v>
      </c>
      <c r="F10" s="34"/>
      <c r="G10" s="31">
        <v>2</v>
      </c>
      <c r="H10" s="32">
        <v>1</v>
      </c>
      <c r="I10" s="33">
        <v>8</v>
      </c>
      <c r="J10" s="34"/>
      <c r="K10" s="31">
        <v>0</v>
      </c>
      <c r="L10" s="32">
        <v>0</v>
      </c>
      <c r="M10" s="33">
        <v>0</v>
      </c>
      <c r="N10" s="34"/>
      <c r="O10" s="31">
        <v>0</v>
      </c>
      <c r="P10" s="32">
        <v>0</v>
      </c>
      <c r="Q10" s="33">
        <v>8</v>
      </c>
      <c r="R10" s="34"/>
      <c r="S10" s="31">
        <v>1</v>
      </c>
      <c r="T10" s="32">
        <v>2</v>
      </c>
      <c r="U10" s="33">
        <v>8</v>
      </c>
      <c r="V10" s="34"/>
      <c r="W10" s="31">
        <v>0</v>
      </c>
      <c r="X10" s="32">
        <v>0</v>
      </c>
      <c r="Y10" s="33">
        <v>0</v>
      </c>
      <c r="Z10" s="34"/>
      <c r="AA10" s="122">
        <f t="shared" si="0"/>
        <v>5</v>
      </c>
      <c r="AB10" s="123">
        <f t="shared" si="0"/>
        <v>4</v>
      </c>
      <c r="AC10" s="124">
        <f t="shared" si="0"/>
        <v>32</v>
      </c>
    </row>
    <row r="11" spans="1:29" ht="12" customHeight="1" x14ac:dyDescent="0.25">
      <c r="A11" s="121" t="s">
        <v>263</v>
      </c>
      <c r="B11" s="30" t="s">
        <v>268</v>
      </c>
      <c r="C11" s="31">
        <v>0</v>
      </c>
      <c r="D11" s="32">
        <v>1</v>
      </c>
      <c r="E11" s="33">
        <v>8</v>
      </c>
      <c r="F11" s="36" t="str">
        <f>IF(SUM(E7:E14)=40," ",SUM(E7:E14)-40)</f>
        <v xml:space="preserve"> </v>
      </c>
      <c r="G11" s="31">
        <v>0</v>
      </c>
      <c r="H11" s="32">
        <v>0</v>
      </c>
      <c r="I11" s="33">
        <v>0</v>
      </c>
      <c r="J11" s="36" t="str">
        <f>IF(SUM(I7:I14)=40," ",SUM(I7:I14)-40)</f>
        <v xml:space="preserve"> </v>
      </c>
      <c r="K11" s="31">
        <v>0</v>
      </c>
      <c r="L11" s="32">
        <v>0</v>
      </c>
      <c r="M11" s="33">
        <v>8</v>
      </c>
      <c r="N11" s="36" t="str">
        <f>IF(SUM(M7:M14)=40," ",SUM(M7:M14)-40)</f>
        <v xml:space="preserve"> </v>
      </c>
      <c r="O11" s="31">
        <v>0</v>
      </c>
      <c r="P11" s="32">
        <v>0</v>
      </c>
      <c r="Q11" s="33">
        <v>0</v>
      </c>
      <c r="R11" s="36" t="str">
        <f>IF(SUM(Q7:Q14)=40," ",SUM(Q7:Q14)-40)</f>
        <v xml:space="preserve"> </v>
      </c>
      <c r="S11" s="31">
        <v>0</v>
      </c>
      <c r="T11" s="32">
        <v>0</v>
      </c>
      <c r="U11" s="33">
        <v>0</v>
      </c>
      <c r="V11" s="36" t="str">
        <f>IF(SUM(U7:U14)=40," ",SUM(U7:U14)-40)</f>
        <v xml:space="preserve"> </v>
      </c>
      <c r="W11" s="31">
        <v>0</v>
      </c>
      <c r="X11" s="32">
        <v>0</v>
      </c>
      <c r="Y11" s="33">
        <v>0</v>
      </c>
      <c r="Z11" s="36">
        <f>IF(SUM(Y7:Y14)=40," ",SUM(Y7:Y14)-40)</f>
        <v>-40</v>
      </c>
      <c r="AA11" s="122">
        <f t="shared" si="0"/>
        <v>0</v>
      </c>
      <c r="AB11" s="123">
        <f t="shared" si="0"/>
        <v>1</v>
      </c>
      <c r="AC11" s="124">
        <f t="shared" si="0"/>
        <v>16</v>
      </c>
    </row>
    <row r="12" spans="1:29" ht="12" customHeight="1" x14ac:dyDescent="0.25">
      <c r="A12" s="121" t="s">
        <v>263</v>
      </c>
      <c r="B12" s="30" t="s">
        <v>269</v>
      </c>
      <c r="C12" s="31">
        <v>0</v>
      </c>
      <c r="D12" s="32">
        <v>0</v>
      </c>
      <c r="E12" s="33">
        <v>0</v>
      </c>
      <c r="F12" s="34"/>
      <c r="G12" s="31">
        <v>1</v>
      </c>
      <c r="H12" s="32">
        <v>2</v>
      </c>
      <c r="I12" s="33">
        <v>8</v>
      </c>
      <c r="J12" s="34"/>
      <c r="K12" s="31">
        <v>1</v>
      </c>
      <c r="L12" s="32">
        <v>2</v>
      </c>
      <c r="M12" s="33">
        <v>8</v>
      </c>
      <c r="N12" s="34"/>
      <c r="O12" s="31">
        <v>2</v>
      </c>
      <c r="P12" s="32">
        <v>3</v>
      </c>
      <c r="Q12" s="33">
        <v>8</v>
      </c>
      <c r="R12" s="34"/>
      <c r="S12" s="31">
        <v>0</v>
      </c>
      <c r="T12" s="32">
        <v>2</v>
      </c>
      <c r="U12" s="33">
        <v>8</v>
      </c>
      <c r="V12" s="34"/>
      <c r="W12" s="31">
        <v>0</v>
      </c>
      <c r="X12" s="32">
        <v>0</v>
      </c>
      <c r="Y12" s="33">
        <v>0</v>
      </c>
      <c r="Z12" s="34"/>
      <c r="AA12" s="122">
        <f t="shared" si="0"/>
        <v>4</v>
      </c>
      <c r="AB12" s="123">
        <f t="shared" si="0"/>
        <v>9</v>
      </c>
      <c r="AC12" s="124">
        <f t="shared" si="0"/>
        <v>32</v>
      </c>
    </row>
    <row r="13" spans="1:29" ht="12" customHeight="1" x14ac:dyDescent="0.25">
      <c r="A13" s="121" t="s">
        <v>263</v>
      </c>
      <c r="B13" s="30" t="s">
        <v>270</v>
      </c>
      <c r="C13" s="31">
        <v>0</v>
      </c>
      <c r="D13" s="32">
        <v>0</v>
      </c>
      <c r="E13" s="33">
        <v>0</v>
      </c>
      <c r="F13" s="37">
        <f>F14</f>
        <v>422</v>
      </c>
      <c r="G13" s="31">
        <v>0</v>
      </c>
      <c r="H13" s="32">
        <v>1</v>
      </c>
      <c r="I13" s="33">
        <v>8</v>
      </c>
      <c r="J13" s="37">
        <f>F13+J14</f>
        <v>922</v>
      </c>
      <c r="K13" s="31">
        <v>0</v>
      </c>
      <c r="L13" s="32">
        <v>0</v>
      </c>
      <c r="M13" s="33">
        <v>0</v>
      </c>
      <c r="N13" s="37">
        <f>J13+N14</f>
        <v>1365</v>
      </c>
      <c r="O13" s="31">
        <v>0</v>
      </c>
      <c r="P13" s="32">
        <v>0</v>
      </c>
      <c r="Q13" s="33">
        <v>8</v>
      </c>
      <c r="R13" s="37">
        <f>N13+R14</f>
        <v>1799</v>
      </c>
      <c r="S13" s="31">
        <v>0</v>
      </c>
      <c r="T13" s="32">
        <v>0</v>
      </c>
      <c r="U13" s="33">
        <v>0</v>
      </c>
      <c r="V13" s="37">
        <f>R13+V14</f>
        <v>2267</v>
      </c>
      <c r="W13" s="31">
        <v>0</v>
      </c>
      <c r="X13" s="32">
        <v>0</v>
      </c>
      <c r="Y13" s="33">
        <v>0</v>
      </c>
      <c r="Z13" s="37">
        <f>V13+Z14</f>
        <v>2267</v>
      </c>
      <c r="AA13" s="122">
        <f t="shared" si="0"/>
        <v>0</v>
      </c>
      <c r="AB13" s="123">
        <f t="shared" si="0"/>
        <v>1</v>
      </c>
      <c r="AC13" s="124">
        <f t="shared" si="0"/>
        <v>16</v>
      </c>
    </row>
    <row r="14" spans="1:29" ht="12" customHeight="1" x14ac:dyDescent="0.25">
      <c r="A14" s="125"/>
      <c r="B14" s="39"/>
      <c r="C14" s="40"/>
      <c r="D14" s="41"/>
      <c r="E14" s="42"/>
      <c r="F14" s="126">
        <f>SUM(C15:F15)</f>
        <v>422</v>
      </c>
      <c r="G14" s="40"/>
      <c r="H14" s="41"/>
      <c r="I14" s="42"/>
      <c r="J14" s="126">
        <f>SUM(G15:J15)</f>
        <v>500</v>
      </c>
      <c r="K14" s="40"/>
      <c r="L14" s="41"/>
      <c r="M14" s="42"/>
      <c r="N14" s="126">
        <f>SUM(K15:N15)</f>
        <v>443</v>
      </c>
      <c r="O14" s="40"/>
      <c r="P14" s="41"/>
      <c r="Q14" s="42"/>
      <c r="R14" s="126">
        <f>SUM(O15:R15)</f>
        <v>434</v>
      </c>
      <c r="S14" s="40"/>
      <c r="T14" s="41"/>
      <c r="U14" s="42"/>
      <c r="V14" s="126">
        <f>SUM(S15:V15)</f>
        <v>468</v>
      </c>
      <c r="W14" s="40">
        <v>0</v>
      </c>
      <c r="X14" s="41">
        <v>0</v>
      </c>
      <c r="Y14" s="42">
        <v>0</v>
      </c>
      <c r="Z14" s="126">
        <f>SUM(W15:Z15)</f>
        <v>0</v>
      </c>
      <c r="AA14" s="127"/>
      <c r="AB14" s="128"/>
      <c r="AC14" s="129"/>
    </row>
    <row r="15" spans="1:29" ht="15.75" customHeight="1" x14ac:dyDescent="0.25">
      <c r="A15" s="44"/>
      <c r="B15" s="45" t="s">
        <v>18</v>
      </c>
      <c r="C15" s="46">
        <v>121</v>
      </c>
      <c r="D15" s="46">
        <v>104</v>
      </c>
      <c r="E15" s="46">
        <v>91</v>
      </c>
      <c r="F15" s="47">
        <v>106</v>
      </c>
      <c r="G15" s="48">
        <v>120</v>
      </c>
      <c r="H15" s="46">
        <v>116</v>
      </c>
      <c r="I15" s="46">
        <v>111</v>
      </c>
      <c r="J15" s="47">
        <v>153</v>
      </c>
      <c r="K15" s="48">
        <v>114</v>
      </c>
      <c r="L15" s="46">
        <v>110</v>
      </c>
      <c r="M15" s="46">
        <v>110</v>
      </c>
      <c r="N15" s="47">
        <v>109</v>
      </c>
      <c r="O15" s="48">
        <v>118</v>
      </c>
      <c r="P15" s="46">
        <v>100</v>
      </c>
      <c r="Q15" s="46">
        <v>115</v>
      </c>
      <c r="R15" s="47">
        <v>101</v>
      </c>
      <c r="S15" s="48">
        <v>146</v>
      </c>
      <c r="T15" s="46">
        <v>105</v>
      </c>
      <c r="U15" s="46">
        <v>114</v>
      </c>
      <c r="V15" s="47">
        <v>103</v>
      </c>
      <c r="W15" s="48"/>
      <c r="X15" s="46"/>
      <c r="Y15" s="46"/>
      <c r="Z15" s="47"/>
      <c r="AA15" s="422">
        <f>IF(SUM(C15:Z15)&lt;1," ",SUM(C15:Z15))</f>
        <v>2267</v>
      </c>
      <c r="AB15" s="415"/>
      <c r="AC15" s="416"/>
    </row>
    <row r="16" spans="1:29" ht="15.75" customHeight="1" x14ac:dyDescent="0.25">
      <c r="A16" s="49"/>
      <c r="B16" s="50" t="s">
        <v>19</v>
      </c>
      <c r="C16" s="130">
        <v>1</v>
      </c>
      <c r="D16" s="55">
        <v>2</v>
      </c>
      <c r="E16" s="55">
        <v>3</v>
      </c>
      <c r="F16" s="56">
        <v>4</v>
      </c>
      <c r="G16" s="54">
        <v>5</v>
      </c>
      <c r="H16" s="55">
        <v>6</v>
      </c>
      <c r="I16" s="55">
        <v>7</v>
      </c>
      <c r="J16" s="56">
        <v>8</v>
      </c>
      <c r="K16" s="54">
        <v>9</v>
      </c>
      <c r="L16" s="55">
        <v>10</v>
      </c>
      <c r="M16" s="55">
        <v>11</v>
      </c>
      <c r="N16" s="56">
        <v>12</v>
      </c>
      <c r="O16" s="54">
        <v>13</v>
      </c>
      <c r="P16" s="55">
        <v>14</v>
      </c>
      <c r="Q16" s="55">
        <v>15</v>
      </c>
      <c r="R16" s="56">
        <v>16</v>
      </c>
      <c r="S16" s="54">
        <v>17</v>
      </c>
      <c r="T16" s="55">
        <v>18</v>
      </c>
      <c r="U16" s="55">
        <v>19</v>
      </c>
      <c r="V16" s="56">
        <v>20</v>
      </c>
      <c r="W16" s="54">
        <v>21</v>
      </c>
      <c r="X16" s="55">
        <v>22</v>
      </c>
      <c r="Y16" s="55">
        <v>23</v>
      </c>
      <c r="Z16" s="56">
        <v>24</v>
      </c>
      <c r="AA16" s="396"/>
      <c r="AB16" s="397"/>
      <c r="AC16" s="398"/>
    </row>
    <row r="17" spans="1:29" ht="12" hidden="1" customHeight="1" x14ac:dyDescent="0.25">
      <c r="A17" s="57"/>
      <c r="B17" s="58"/>
      <c r="C17" s="59"/>
      <c r="D17" s="59"/>
      <c r="E17" s="59"/>
      <c r="F17" s="60"/>
      <c r="G17" s="58"/>
      <c r="H17" s="59"/>
      <c r="I17" s="59"/>
      <c r="J17" s="60"/>
      <c r="K17" s="58"/>
      <c r="L17" s="61"/>
      <c r="M17" s="61"/>
      <c r="N17" s="62"/>
      <c r="O17" s="58"/>
      <c r="P17" s="61"/>
      <c r="Q17" s="61"/>
      <c r="R17" s="62"/>
      <c r="S17" s="58"/>
      <c r="T17" s="61"/>
      <c r="U17" s="61"/>
      <c r="V17" s="62"/>
      <c r="W17" s="58"/>
      <c r="X17" s="61"/>
      <c r="Y17" s="61"/>
      <c r="Z17" s="61"/>
      <c r="AA17" s="61"/>
      <c r="AB17" s="61"/>
      <c r="AC17" s="62"/>
    </row>
    <row r="18" spans="1:29" ht="17.100000000000001" customHeight="1" x14ac:dyDescent="0.3">
      <c r="A18" s="131"/>
      <c r="B18" s="64" t="s">
        <v>350</v>
      </c>
      <c r="C18" s="132"/>
      <c r="D18" s="69"/>
      <c r="E18" s="69"/>
      <c r="F18" s="70"/>
      <c r="G18" s="68"/>
      <c r="H18" s="69"/>
      <c r="I18" s="69"/>
      <c r="J18" s="70"/>
      <c r="K18" s="68"/>
      <c r="L18" s="69"/>
      <c r="M18" s="69"/>
      <c r="N18" s="70"/>
      <c r="O18" s="68"/>
      <c r="P18" s="69"/>
      <c r="Q18" s="69"/>
      <c r="R18" s="70"/>
      <c r="S18" s="68"/>
      <c r="T18" s="69"/>
      <c r="U18" s="69"/>
      <c r="V18" s="70"/>
      <c r="W18" s="68"/>
      <c r="X18" s="69"/>
      <c r="Y18" s="69"/>
      <c r="Z18" s="70"/>
      <c r="AA18" s="399"/>
      <c r="AB18" s="400"/>
      <c r="AC18" s="401"/>
    </row>
    <row r="19" spans="1:29" ht="12" customHeight="1" x14ac:dyDescent="0.25">
      <c r="A19" s="121" t="s">
        <v>263</v>
      </c>
      <c r="B19" s="30" t="s">
        <v>255</v>
      </c>
      <c r="C19" s="31">
        <v>1</v>
      </c>
      <c r="D19" s="32">
        <v>2</v>
      </c>
      <c r="E19" s="33">
        <v>4</v>
      </c>
      <c r="F19" s="34"/>
      <c r="G19" s="31">
        <v>0</v>
      </c>
      <c r="H19" s="32">
        <v>0</v>
      </c>
      <c r="I19" s="33">
        <v>2</v>
      </c>
      <c r="J19" s="34"/>
      <c r="K19" s="31">
        <v>0</v>
      </c>
      <c r="L19" s="32">
        <v>2</v>
      </c>
      <c r="M19" s="33">
        <v>4</v>
      </c>
      <c r="N19" s="34"/>
      <c r="O19" s="31">
        <v>0</v>
      </c>
      <c r="P19" s="32">
        <v>0</v>
      </c>
      <c r="Q19" s="33">
        <v>0</v>
      </c>
      <c r="R19" s="34"/>
      <c r="S19" s="31">
        <v>2</v>
      </c>
      <c r="T19" s="32">
        <v>1</v>
      </c>
      <c r="U19" s="33">
        <v>4</v>
      </c>
      <c r="V19" s="34"/>
      <c r="W19" s="31">
        <v>0</v>
      </c>
      <c r="X19" s="32">
        <v>0</v>
      </c>
      <c r="Y19" s="33">
        <v>0</v>
      </c>
      <c r="Z19" s="34"/>
      <c r="AA19" s="122">
        <f t="shared" ref="AA19:AC26" si="1">IF(C19+G19+K19+O19+S19+W19&lt;1,0,C19+G19+K19+O19+S19+W19)</f>
        <v>3</v>
      </c>
      <c r="AB19" s="123">
        <f t="shared" si="1"/>
        <v>5</v>
      </c>
      <c r="AC19" s="124">
        <f t="shared" si="1"/>
        <v>14</v>
      </c>
    </row>
    <row r="20" spans="1:29" ht="12" customHeight="1" x14ac:dyDescent="0.25">
      <c r="A20" s="121" t="s">
        <v>263</v>
      </c>
      <c r="B20" s="30" t="s">
        <v>256</v>
      </c>
      <c r="C20" s="31">
        <v>1</v>
      </c>
      <c r="D20" s="32">
        <v>3</v>
      </c>
      <c r="E20" s="33">
        <v>6</v>
      </c>
      <c r="F20" s="34"/>
      <c r="G20" s="31">
        <v>2</v>
      </c>
      <c r="H20" s="32">
        <v>2</v>
      </c>
      <c r="I20" s="33">
        <v>8</v>
      </c>
      <c r="J20" s="34"/>
      <c r="K20" s="31">
        <v>1</v>
      </c>
      <c r="L20" s="32">
        <v>1</v>
      </c>
      <c r="M20" s="33">
        <v>4</v>
      </c>
      <c r="N20" s="34"/>
      <c r="O20" s="31">
        <v>2</v>
      </c>
      <c r="P20" s="32">
        <v>1</v>
      </c>
      <c r="Q20" s="33">
        <v>8</v>
      </c>
      <c r="R20" s="34"/>
      <c r="S20" s="31">
        <v>2</v>
      </c>
      <c r="T20" s="32">
        <v>3</v>
      </c>
      <c r="U20" s="33">
        <v>8</v>
      </c>
      <c r="V20" s="34"/>
      <c r="W20" s="31">
        <v>0</v>
      </c>
      <c r="X20" s="32">
        <v>0</v>
      </c>
      <c r="Y20" s="33">
        <v>0</v>
      </c>
      <c r="Z20" s="34"/>
      <c r="AA20" s="122">
        <f t="shared" si="1"/>
        <v>8</v>
      </c>
      <c r="AB20" s="123">
        <f t="shared" si="1"/>
        <v>10</v>
      </c>
      <c r="AC20" s="124">
        <f t="shared" si="1"/>
        <v>34</v>
      </c>
    </row>
    <row r="21" spans="1:29" ht="12" customHeight="1" x14ac:dyDescent="0.25">
      <c r="A21" s="121" t="s">
        <v>263</v>
      </c>
      <c r="B21" s="30" t="s">
        <v>257</v>
      </c>
      <c r="C21" s="31">
        <v>0</v>
      </c>
      <c r="D21" s="32">
        <v>0</v>
      </c>
      <c r="E21" s="33">
        <v>2</v>
      </c>
      <c r="F21" s="34"/>
      <c r="G21" s="31">
        <v>0</v>
      </c>
      <c r="H21" s="32">
        <v>0</v>
      </c>
      <c r="I21" s="33">
        <v>2</v>
      </c>
      <c r="J21" s="34"/>
      <c r="K21" s="31">
        <v>0</v>
      </c>
      <c r="L21" s="32">
        <v>0</v>
      </c>
      <c r="M21" s="33">
        <v>2</v>
      </c>
      <c r="N21" s="34"/>
      <c r="O21" s="31">
        <v>0</v>
      </c>
      <c r="P21" s="32">
        <v>0</v>
      </c>
      <c r="Q21" s="33">
        <v>4</v>
      </c>
      <c r="R21" s="34"/>
      <c r="S21" s="31">
        <v>0</v>
      </c>
      <c r="T21" s="32">
        <v>0</v>
      </c>
      <c r="U21" s="33">
        <v>4</v>
      </c>
      <c r="V21" s="34"/>
      <c r="W21" s="31">
        <v>0</v>
      </c>
      <c r="X21" s="32">
        <v>0</v>
      </c>
      <c r="Y21" s="33">
        <v>0</v>
      </c>
      <c r="Z21" s="34"/>
      <c r="AA21" s="122">
        <f t="shared" si="1"/>
        <v>0</v>
      </c>
      <c r="AB21" s="123">
        <f t="shared" si="1"/>
        <v>0</v>
      </c>
      <c r="AC21" s="124">
        <f t="shared" si="1"/>
        <v>14</v>
      </c>
    </row>
    <row r="22" spans="1:29" ht="12" customHeight="1" x14ac:dyDescent="0.25">
      <c r="A22" s="121" t="s">
        <v>263</v>
      </c>
      <c r="B22" s="30" t="s">
        <v>258</v>
      </c>
      <c r="C22" s="31">
        <v>0</v>
      </c>
      <c r="D22" s="32">
        <v>1</v>
      </c>
      <c r="E22" s="33">
        <v>4</v>
      </c>
      <c r="F22" s="34"/>
      <c r="G22" s="31">
        <v>0</v>
      </c>
      <c r="H22" s="32">
        <v>2</v>
      </c>
      <c r="I22" s="33">
        <v>4</v>
      </c>
      <c r="J22" s="34"/>
      <c r="K22" s="31">
        <v>0</v>
      </c>
      <c r="L22" s="32">
        <v>0</v>
      </c>
      <c r="M22" s="33">
        <v>4</v>
      </c>
      <c r="N22" s="34"/>
      <c r="O22" s="31">
        <v>0</v>
      </c>
      <c r="P22" s="32">
        <v>2</v>
      </c>
      <c r="Q22" s="33">
        <v>4</v>
      </c>
      <c r="R22" s="34"/>
      <c r="S22" s="31">
        <v>1</v>
      </c>
      <c r="T22" s="32">
        <v>0</v>
      </c>
      <c r="U22" s="33">
        <v>6</v>
      </c>
      <c r="V22" s="34"/>
      <c r="W22" s="31">
        <v>0</v>
      </c>
      <c r="X22" s="32">
        <v>0</v>
      </c>
      <c r="Y22" s="33">
        <v>0</v>
      </c>
      <c r="Z22" s="34"/>
      <c r="AA22" s="122">
        <f t="shared" si="1"/>
        <v>1</v>
      </c>
      <c r="AB22" s="123">
        <f t="shared" si="1"/>
        <v>5</v>
      </c>
      <c r="AC22" s="124">
        <f t="shared" si="1"/>
        <v>22</v>
      </c>
    </row>
    <row r="23" spans="1:29" ht="12" customHeight="1" x14ac:dyDescent="0.25">
      <c r="A23" s="121" t="s">
        <v>263</v>
      </c>
      <c r="B23" s="30" t="s">
        <v>259</v>
      </c>
      <c r="C23" s="31">
        <v>1</v>
      </c>
      <c r="D23" s="32">
        <v>5</v>
      </c>
      <c r="E23" s="33">
        <v>8</v>
      </c>
      <c r="F23" s="36" t="str">
        <f>IF(SUM(E19:E26)=40," ",SUM(E19:E26)-40)</f>
        <v xml:space="preserve"> </v>
      </c>
      <c r="G23" s="31">
        <v>3</v>
      </c>
      <c r="H23" s="32">
        <v>3</v>
      </c>
      <c r="I23" s="33">
        <v>8</v>
      </c>
      <c r="J23" s="36" t="str">
        <f>IF(SUM(I19:I26)=40," ",SUM(I19:I26)-40)</f>
        <v xml:space="preserve"> </v>
      </c>
      <c r="K23" s="31">
        <v>2</v>
      </c>
      <c r="L23" s="32">
        <v>4</v>
      </c>
      <c r="M23" s="33">
        <v>8</v>
      </c>
      <c r="N23" s="36" t="str">
        <f>IF(SUM(M19:M26)=40," ",SUM(M19:M26)-40)</f>
        <v xml:space="preserve"> </v>
      </c>
      <c r="O23" s="31">
        <v>2</v>
      </c>
      <c r="P23" s="32">
        <v>5</v>
      </c>
      <c r="Q23" s="33">
        <v>8</v>
      </c>
      <c r="R23" s="36" t="str">
        <f>IF(SUM(Q19:Q26)=40," ",SUM(Q19:Q26)-40)</f>
        <v xml:space="preserve"> </v>
      </c>
      <c r="S23" s="31">
        <v>2</v>
      </c>
      <c r="T23" s="32">
        <v>1</v>
      </c>
      <c r="U23" s="33">
        <v>4</v>
      </c>
      <c r="V23" s="36" t="str">
        <f>IF(SUM(U19:U26)=40," ",SUM(U19:U26)-40)</f>
        <v xml:space="preserve"> </v>
      </c>
      <c r="W23" s="31">
        <v>0</v>
      </c>
      <c r="X23" s="32">
        <v>0</v>
      </c>
      <c r="Y23" s="33">
        <v>0</v>
      </c>
      <c r="Z23" s="36">
        <f>IF(SUM(Y19:Y26)=40," ",SUM(Y19:Y26)-40)</f>
        <v>-40</v>
      </c>
      <c r="AA23" s="122">
        <f t="shared" si="1"/>
        <v>10</v>
      </c>
      <c r="AB23" s="123">
        <f t="shared" si="1"/>
        <v>18</v>
      </c>
      <c r="AC23" s="124">
        <f t="shared" si="1"/>
        <v>36</v>
      </c>
    </row>
    <row r="24" spans="1:29" ht="12" customHeight="1" x14ac:dyDescent="0.25">
      <c r="A24" s="121" t="s">
        <v>263</v>
      </c>
      <c r="B24" s="374" t="s">
        <v>262</v>
      </c>
      <c r="C24" s="31">
        <v>4</v>
      </c>
      <c r="D24" s="32">
        <v>2</v>
      </c>
      <c r="E24" s="33">
        <v>8</v>
      </c>
      <c r="F24" s="34"/>
      <c r="G24" s="31">
        <v>7</v>
      </c>
      <c r="H24" s="32">
        <v>0</v>
      </c>
      <c r="I24" s="33">
        <v>8</v>
      </c>
      <c r="J24" s="34"/>
      <c r="K24" s="31">
        <v>5</v>
      </c>
      <c r="L24" s="32">
        <v>2</v>
      </c>
      <c r="M24" s="33">
        <v>8</v>
      </c>
      <c r="N24" s="34"/>
      <c r="O24" s="31">
        <v>2</v>
      </c>
      <c r="P24" s="32">
        <v>3</v>
      </c>
      <c r="Q24" s="33">
        <v>8</v>
      </c>
      <c r="R24" s="34"/>
      <c r="S24" s="31">
        <v>2</v>
      </c>
      <c r="T24" s="32">
        <v>0</v>
      </c>
      <c r="U24" s="33">
        <v>4</v>
      </c>
      <c r="V24" s="34"/>
      <c r="W24" s="31">
        <v>0</v>
      </c>
      <c r="X24" s="32">
        <v>0</v>
      </c>
      <c r="Y24" s="33">
        <v>0</v>
      </c>
      <c r="Z24" s="34"/>
      <c r="AA24" s="122">
        <f t="shared" si="1"/>
        <v>20</v>
      </c>
      <c r="AB24" s="123">
        <f t="shared" si="1"/>
        <v>7</v>
      </c>
      <c r="AC24" s="124">
        <f t="shared" si="1"/>
        <v>36</v>
      </c>
    </row>
    <row r="25" spans="1:29" ht="12" customHeight="1" x14ac:dyDescent="0.25">
      <c r="A25" s="121" t="s">
        <v>263</v>
      </c>
      <c r="B25" s="30" t="s">
        <v>261</v>
      </c>
      <c r="C25" s="31">
        <v>1</v>
      </c>
      <c r="D25" s="32">
        <v>1</v>
      </c>
      <c r="E25" s="33">
        <v>8</v>
      </c>
      <c r="F25" s="37">
        <f>F26</f>
        <v>539</v>
      </c>
      <c r="G25" s="31">
        <v>3</v>
      </c>
      <c r="H25" s="32">
        <v>1</v>
      </c>
      <c r="I25" s="33">
        <v>4</v>
      </c>
      <c r="J25" s="37">
        <f>F25+J26</f>
        <v>1177</v>
      </c>
      <c r="K25" s="31">
        <v>1</v>
      </c>
      <c r="L25" s="32">
        <v>2</v>
      </c>
      <c r="M25" s="33">
        <v>6</v>
      </c>
      <c r="N25" s="37">
        <f>J25+N26</f>
        <v>1728</v>
      </c>
      <c r="O25" s="31">
        <v>1</v>
      </c>
      <c r="P25" s="32">
        <v>2</v>
      </c>
      <c r="Q25" s="33">
        <v>8</v>
      </c>
      <c r="R25" s="37">
        <f>N25+R26</f>
        <v>2279</v>
      </c>
      <c r="S25" s="31">
        <v>0</v>
      </c>
      <c r="T25" s="32">
        <v>3</v>
      </c>
      <c r="U25" s="33">
        <v>8</v>
      </c>
      <c r="V25" s="37">
        <f>R25+V26</f>
        <v>2788</v>
      </c>
      <c r="W25" s="31">
        <v>0</v>
      </c>
      <c r="X25" s="32">
        <v>0</v>
      </c>
      <c r="Y25" s="33">
        <v>0</v>
      </c>
      <c r="Z25" s="37">
        <f>V25+Z26</f>
        <v>2788</v>
      </c>
      <c r="AA25" s="122">
        <f t="shared" si="1"/>
        <v>6</v>
      </c>
      <c r="AB25" s="123">
        <f t="shared" si="1"/>
        <v>9</v>
      </c>
      <c r="AC25" s="124">
        <f t="shared" si="1"/>
        <v>34</v>
      </c>
    </row>
    <row r="26" spans="1:29" ht="12" customHeight="1" x14ac:dyDescent="0.25">
      <c r="A26" s="125" t="s">
        <v>263</v>
      </c>
      <c r="B26" s="376" t="s">
        <v>260</v>
      </c>
      <c r="C26" s="40">
        <v>0</v>
      </c>
      <c r="D26" s="41">
        <v>0</v>
      </c>
      <c r="E26" s="42">
        <v>0</v>
      </c>
      <c r="F26" s="126">
        <f>SUM(C27:F27)</f>
        <v>539</v>
      </c>
      <c r="G26" s="40">
        <v>1</v>
      </c>
      <c r="H26" s="41">
        <v>0</v>
      </c>
      <c r="I26" s="42">
        <v>4</v>
      </c>
      <c r="J26" s="126">
        <f>SUM(G27:J27)</f>
        <v>638</v>
      </c>
      <c r="K26" s="40">
        <v>0</v>
      </c>
      <c r="L26" s="41">
        <v>1</v>
      </c>
      <c r="M26" s="42">
        <v>4</v>
      </c>
      <c r="N26" s="126">
        <f>SUM(K27:N27)</f>
        <v>551</v>
      </c>
      <c r="O26" s="40">
        <v>0</v>
      </c>
      <c r="P26" s="41">
        <v>0</v>
      </c>
      <c r="Q26" s="42">
        <v>0</v>
      </c>
      <c r="R26" s="126">
        <f>SUM(O27:R27)</f>
        <v>551</v>
      </c>
      <c r="S26" s="40">
        <v>0</v>
      </c>
      <c r="T26" s="41">
        <v>0</v>
      </c>
      <c r="U26" s="42">
        <v>2</v>
      </c>
      <c r="V26" s="126">
        <f>SUM(S27:V27)</f>
        <v>509</v>
      </c>
      <c r="W26" s="40">
        <v>0</v>
      </c>
      <c r="X26" s="41">
        <v>0</v>
      </c>
      <c r="Y26" s="42">
        <v>0</v>
      </c>
      <c r="Z26" s="126">
        <f>SUM(W27:Z27)</f>
        <v>0</v>
      </c>
      <c r="AA26" s="127">
        <f t="shared" si="1"/>
        <v>1</v>
      </c>
      <c r="AB26" s="128">
        <f t="shared" si="1"/>
        <v>1</v>
      </c>
      <c r="AC26" s="129">
        <f t="shared" si="1"/>
        <v>10</v>
      </c>
    </row>
    <row r="27" spans="1:29" ht="15.75" customHeight="1" x14ac:dyDescent="0.25">
      <c r="A27" s="44"/>
      <c r="B27" s="45" t="s">
        <v>18</v>
      </c>
      <c r="C27" s="46">
        <v>149</v>
      </c>
      <c r="D27" s="46">
        <v>117</v>
      </c>
      <c r="E27" s="46">
        <v>140</v>
      </c>
      <c r="F27" s="47">
        <v>133</v>
      </c>
      <c r="G27" s="48">
        <v>147</v>
      </c>
      <c r="H27" s="46">
        <v>167</v>
      </c>
      <c r="I27" s="46">
        <v>161</v>
      </c>
      <c r="J27" s="47">
        <v>163</v>
      </c>
      <c r="K27" s="48">
        <v>128</v>
      </c>
      <c r="L27" s="46">
        <v>134</v>
      </c>
      <c r="M27" s="46">
        <v>153</v>
      </c>
      <c r="N27" s="47">
        <v>136</v>
      </c>
      <c r="O27" s="48">
        <v>120</v>
      </c>
      <c r="P27" s="46">
        <v>143</v>
      </c>
      <c r="Q27" s="46">
        <v>157</v>
      </c>
      <c r="R27" s="47">
        <v>131</v>
      </c>
      <c r="S27" s="48">
        <v>120</v>
      </c>
      <c r="T27" s="46">
        <v>131</v>
      </c>
      <c r="U27" s="46">
        <v>122</v>
      </c>
      <c r="V27" s="47">
        <v>136</v>
      </c>
      <c r="W27" s="48"/>
      <c r="X27" s="46"/>
      <c r="Y27" s="46"/>
      <c r="Z27" s="47"/>
      <c r="AA27" s="422">
        <f>IF(SUM(C27:Z27)&lt;1," ",SUM(C27:Z27))</f>
        <v>2788</v>
      </c>
      <c r="AB27" s="415"/>
      <c r="AC27" s="416"/>
    </row>
    <row r="28" spans="1:29" ht="15.75" customHeight="1" x14ac:dyDescent="0.25">
      <c r="A28" s="49"/>
      <c r="B28" s="50" t="s">
        <v>19</v>
      </c>
      <c r="C28" s="130">
        <v>1</v>
      </c>
      <c r="D28" s="55">
        <v>2</v>
      </c>
      <c r="E28" s="55">
        <v>3</v>
      </c>
      <c r="F28" s="56">
        <v>4</v>
      </c>
      <c r="G28" s="54">
        <v>5</v>
      </c>
      <c r="H28" s="55">
        <v>6</v>
      </c>
      <c r="I28" s="55">
        <v>7</v>
      </c>
      <c r="J28" s="56">
        <v>8</v>
      </c>
      <c r="K28" s="54">
        <v>9</v>
      </c>
      <c r="L28" s="55">
        <v>10</v>
      </c>
      <c r="M28" s="55">
        <v>11</v>
      </c>
      <c r="N28" s="56">
        <v>12</v>
      </c>
      <c r="O28" s="54">
        <v>13</v>
      </c>
      <c r="P28" s="55">
        <v>14</v>
      </c>
      <c r="Q28" s="55">
        <v>15</v>
      </c>
      <c r="R28" s="56">
        <v>16</v>
      </c>
      <c r="S28" s="54">
        <v>17</v>
      </c>
      <c r="T28" s="55">
        <v>18</v>
      </c>
      <c r="U28" s="55">
        <v>19</v>
      </c>
      <c r="V28" s="56">
        <v>20</v>
      </c>
      <c r="W28" s="54">
        <v>21</v>
      </c>
      <c r="X28" s="55">
        <v>22</v>
      </c>
      <c r="Y28" s="55">
        <v>23</v>
      </c>
      <c r="Z28" s="56">
        <v>24</v>
      </c>
      <c r="AA28" s="396"/>
      <c r="AB28" s="397"/>
      <c r="AC28" s="398"/>
    </row>
    <row r="29" spans="1:29" ht="12" hidden="1" customHeight="1" x14ac:dyDescent="0.25">
      <c r="A29" s="57"/>
      <c r="B29" s="58"/>
      <c r="C29" s="59"/>
      <c r="D29" s="59"/>
      <c r="E29" s="59"/>
      <c r="F29" s="60"/>
      <c r="G29" s="58"/>
      <c r="H29" s="59"/>
      <c r="I29" s="59"/>
      <c r="J29" s="60"/>
      <c r="K29" s="58"/>
      <c r="L29" s="61"/>
      <c r="M29" s="61"/>
      <c r="N29" s="62"/>
      <c r="O29" s="58"/>
      <c r="P29" s="61"/>
      <c r="Q29" s="61"/>
      <c r="R29" s="62"/>
      <c r="S29" s="58"/>
      <c r="T29" s="61"/>
      <c r="U29" s="61"/>
      <c r="V29" s="62"/>
      <c r="W29" s="58"/>
      <c r="X29" s="61"/>
      <c r="Y29" s="61"/>
      <c r="Z29" s="61"/>
      <c r="AA29" s="61"/>
      <c r="AB29" s="61"/>
      <c r="AC29" s="62"/>
    </row>
    <row r="30" spans="1:29" ht="17.100000000000001" customHeight="1" x14ac:dyDescent="0.3">
      <c r="A30" s="131"/>
      <c r="B30" s="64" t="s">
        <v>254</v>
      </c>
      <c r="C30" s="132"/>
      <c r="D30" s="69"/>
      <c r="E30" s="69"/>
      <c r="F30" s="70"/>
      <c r="G30" s="68"/>
      <c r="H30" s="69"/>
      <c r="I30" s="69"/>
      <c r="J30" s="70"/>
      <c r="K30" s="68"/>
      <c r="L30" s="69"/>
      <c r="M30" s="69"/>
      <c r="N30" s="70"/>
      <c r="O30" s="68"/>
      <c r="P30" s="69"/>
      <c r="Q30" s="69"/>
      <c r="R30" s="70"/>
      <c r="S30" s="68"/>
      <c r="T30" s="69"/>
      <c r="U30" s="69"/>
      <c r="V30" s="70"/>
      <c r="W30" s="68"/>
      <c r="X30" s="69"/>
      <c r="Y30" s="69"/>
      <c r="Z30" s="70"/>
      <c r="AA30" s="399"/>
      <c r="AB30" s="400"/>
      <c r="AC30" s="401"/>
    </row>
    <row r="31" spans="1:29" ht="12" customHeight="1" x14ac:dyDescent="0.25">
      <c r="A31" s="121" t="s">
        <v>263</v>
      </c>
      <c r="B31" s="30" t="s">
        <v>307</v>
      </c>
      <c r="C31" s="31">
        <v>2</v>
      </c>
      <c r="D31" s="32">
        <v>1</v>
      </c>
      <c r="E31" s="33">
        <v>8</v>
      </c>
      <c r="F31" s="34"/>
      <c r="G31" s="31">
        <v>1</v>
      </c>
      <c r="H31" s="32">
        <v>2</v>
      </c>
      <c r="I31" s="33">
        <v>8</v>
      </c>
      <c r="J31" s="34"/>
      <c r="K31" s="31">
        <v>2</v>
      </c>
      <c r="L31" s="32">
        <v>1</v>
      </c>
      <c r="M31" s="33">
        <v>8</v>
      </c>
      <c r="N31" s="34"/>
      <c r="O31" s="31">
        <v>1</v>
      </c>
      <c r="P31" s="32">
        <v>4</v>
      </c>
      <c r="Q31" s="33">
        <v>8</v>
      </c>
      <c r="R31" s="34"/>
      <c r="S31" s="31">
        <v>2</v>
      </c>
      <c r="T31" s="32">
        <v>1</v>
      </c>
      <c r="U31" s="33">
        <v>8</v>
      </c>
      <c r="V31" s="34"/>
      <c r="W31" s="31">
        <v>0</v>
      </c>
      <c r="X31" s="32">
        <v>0</v>
      </c>
      <c r="Y31" s="33">
        <v>0</v>
      </c>
      <c r="Z31" s="34"/>
      <c r="AA31" s="122">
        <f t="shared" ref="AA31:AC35" si="2">IF(C31+G31+K31+O31+S31+W31&lt;1,0,C31+G31+K31+O31+S31+W31)</f>
        <v>8</v>
      </c>
      <c r="AB31" s="123">
        <f t="shared" si="2"/>
        <v>9</v>
      </c>
      <c r="AC31" s="124">
        <f t="shared" si="2"/>
        <v>40</v>
      </c>
    </row>
    <row r="32" spans="1:29" ht="12" customHeight="1" x14ac:dyDescent="0.25">
      <c r="A32" s="121" t="s">
        <v>263</v>
      </c>
      <c r="B32" s="30" t="s">
        <v>308</v>
      </c>
      <c r="C32" s="31">
        <v>1</v>
      </c>
      <c r="D32" s="32">
        <v>2</v>
      </c>
      <c r="E32" s="33">
        <v>8</v>
      </c>
      <c r="F32" s="34"/>
      <c r="G32" s="31">
        <v>1</v>
      </c>
      <c r="H32" s="32">
        <v>4</v>
      </c>
      <c r="I32" s="33">
        <v>8</v>
      </c>
      <c r="J32" s="34"/>
      <c r="K32" s="31">
        <v>0</v>
      </c>
      <c r="L32" s="32">
        <v>1</v>
      </c>
      <c r="M32" s="33">
        <v>8</v>
      </c>
      <c r="N32" s="34"/>
      <c r="O32" s="31">
        <v>2</v>
      </c>
      <c r="P32" s="32">
        <v>1</v>
      </c>
      <c r="Q32" s="33">
        <v>8</v>
      </c>
      <c r="R32" s="34"/>
      <c r="S32" s="31">
        <v>1</v>
      </c>
      <c r="T32" s="32">
        <v>3</v>
      </c>
      <c r="U32" s="33">
        <v>8</v>
      </c>
      <c r="V32" s="34"/>
      <c r="W32" s="31">
        <v>0</v>
      </c>
      <c r="X32" s="32">
        <v>0</v>
      </c>
      <c r="Y32" s="33">
        <v>0</v>
      </c>
      <c r="Z32" s="34"/>
      <c r="AA32" s="122">
        <f t="shared" si="2"/>
        <v>5</v>
      </c>
      <c r="AB32" s="123">
        <f t="shared" si="2"/>
        <v>11</v>
      </c>
      <c r="AC32" s="124">
        <f t="shared" si="2"/>
        <v>40</v>
      </c>
    </row>
    <row r="33" spans="1:29" ht="12" customHeight="1" x14ac:dyDescent="0.25">
      <c r="A33" s="121" t="s">
        <v>263</v>
      </c>
      <c r="B33" s="30" t="s">
        <v>309</v>
      </c>
      <c r="C33" s="31">
        <v>1</v>
      </c>
      <c r="D33" s="32">
        <v>2</v>
      </c>
      <c r="E33" s="33">
        <v>8</v>
      </c>
      <c r="F33" s="34"/>
      <c r="G33" s="31">
        <v>3</v>
      </c>
      <c r="H33" s="32">
        <v>1</v>
      </c>
      <c r="I33" s="33">
        <v>8</v>
      </c>
      <c r="J33" s="34"/>
      <c r="K33" s="31">
        <v>1</v>
      </c>
      <c r="L33" s="32">
        <v>3</v>
      </c>
      <c r="M33" s="33">
        <v>8</v>
      </c>
      <c r="N33" s="34"/>
      <c r="O33" s="31">
        <v>1</v>
      </c>
      <c r="P33" s="32">
        <v>3</v>
      </c>
      <c r="Q33" s="33">
        <v>8</v>
      </c>
      <c r="R33" s="34"/>
      <c r="S33" s="31">
        <v>0</v>
      </c>
      <c r="T33" s="32">
        <v>3</v>
      </c>
      <c r="U33" s="33">
        <v>8</v>
      </c>
      <c r="V33" s="34"/>
      <c r="W33" s="31">
        <v>0</v>
      </c>
      <c r="X33" s="32">
        <v>0</v>
      </c>
      <c r="Y33" s="33">
        <v>0</v>
      </c>
      <c r="Z33" s="34"/>
      <c r="AA33" s="122">
        <f t="shared" si="2"/>
        <v>6</v>
      </c>
      <c r="AB33" s="123">
        <f t="shared" si="2"/>
        <v>12</v>
      </c>
      <c r="AC33" s="124">
        <f t="shared" si="2"/>
        <v>40</v>
      </c>
    </row>
    <row r="34" spans="1:29" ht="12" customHeight="1" x14ac:dyDescent="0.25">
      <c r="A34" s="121" t="s">
        <v>263</v>
      </c>
      <c r="B34" s="30" t="s">
        <v>310</v>
      </c>
      <c r="C34" s="31">
        <v>0</v>
      </c>
      <c r="D34" s="32">
        <v>2</v>
      </c>
      <c r="E34" s="33">
        <v>8</v>
      </c>
      <c r="F34" s="34"/>
      <c r="G34" s="31">
        <v>1</v>
      </c>
      <c r="H34" s="32">
        <v>3</v>
      </c>
      <c r="I34" s="33">
        <v>8</v>
      </c>
      <c r="J34" s="34"/>
      <c r="K34" s="31">
        <v>1</v>
      </c>
      <c r="L34" s="32">
        <v>3</v>
      </c>
      <c r="M34" s="33">
        <v>8</v>
      </c>
      <c r="N34" s="34"/>
      <c r="O34" s="31">
        <v>0</v>
      </c>
      <c r="P34" s="32">
        <v>4</v>
      </c>
      <c r="Q34" s="33">
        <v>8</v>
      </c>
      <c r="R34" s="34"/>
      <c r="S34" s="31">
        <v>2</v>
      </c>
      <c r="T34" s="32">
        <v>3</v>
      </c>
      <c r="U34" s="33">
        <v>8</v>
      </c>
      <c r="V34" s="34"/>
      <c r="W34" s="31">
        <v>0</v>
      </c>
      <c r="X34" s="32">
        <v>0</v>
      </c>
      <c r="Y34" s="33">
        <v>0</v>
      </c>
      <c r="Z34" s="34"/>
      <c r="AA34" s="122">
        <f t="shared" si="2"/>
        <v>4</v>
      </c>
      <c r="AB34" s="123">
        <f t="shared" si="2"/>
        <v>15</v>
      </c>
      <c r="AC34" s="124">
        <f t="shared" si="2"/>
        <v>40</v>
      </c>
    </row>
    <row r="35" spans="1:29" ht="12" customHeight="1" x14ac:dyDescent="0.25">
      <c r="A35" s="133" t="s">
        <v>263</v>
      </c>
      <c r="B35" s="72" t="s">
        <v>311</v>
      </c>
      <c r="C35" s="31">
        <v>2</v>
      </c>
      <c r="D35" s="32">
        <v>1</v>
      </c>
      <c r="E35" s="33">
        <v>8</v>
      </c>
      <c r="F35" s="36" t="str">
        <f>IF(SUM(E31:E38)=40," ",SUM(E31:E38)-40)</f>
        <v xml:space="preserve"> </v>
      </c>
      <c r="G35" s="31">
        <v>2</v>
      </c>
      <c r="H35" s="32">
        <v>4</v>
      </c>
      <c r="I35" s="33">
        <v>8</v>
      </c>
      <c r="J35" s="36" t="str">
        <f>IF(SUM(I31:I38)=40," ",SUM(I31:I38)-40)</f>
        <v xml:space="preserve"> </v>
      </c>
      <c r="K35" s="31">
        <v>1</v>
      </c>
      <c r="L35" s="32">
        <v>2</v>
      </c>
      <c r="M35" s="33">
        <v>8</v>
      </c>
      <c r="N35" s="36" t="str">
        <f>IF(SUM(M31:M38)=40," ",SUM(M31:M38)-40)</f>
        <v xml:space="preserve"> </v>
      </c>
      <c r="O35" s="31">
        <v>1</v>
      </c>
      <c r="P35" s="32">
        <v>5</v>
      </c>
      <c r="Q35" s="33">
        <v>8</v>
      </c>
      <c r="R35" s="36" t="str">
        <f>IF(SUM(Q31:Q38)=40," ",SUM(Q31:Q38)-40)</f>
        <v xml:space="preserve"> </v>
      </c>
      <c r="S35" s="31">
        <v>2</v>
      </c>
      <c r="T35" s="32">
        <v>3</v>
      </c>
      <c r="U35" s="33">
        <v>8</v>
      </c>
      <c r="V35" s="36" t="str">
        <f>IF(SUM(U31:U38)=40," ",SUM(U31:U38)-40)</f>
        <v xml:space="preserve"> </v>
      </c>
      <c r="W35" s="31">
        <v>0</v>
      </c>
      <c r="X35" s="32">
        <v>0</v>
      </c>
      <c r="Y35" s="33">
        <v>0</v>
      </c>
      <c r="Z35" s="36">
        <f>IF(SUM(Y31:Y38)=40," ",SUM(Y31:Y38)-40)</f>
        <v>-40</v>
      </c>
      <c r="AA35" s="122">
        <f t="shared" si="2"/>
        <v>8</v>
      </c>
      <c r="AB35" s="123">
        <f t="shared" si="2"/>
        <v>15</v>
      </c>
      <c r="AC35" s="124">
        <f t="shared" si="2"/>
        <v>40</v>
      </c>
    </row>
    <row r="36" spans="1:29" ht="12" customHeight="1" x14ac:dyDescent="0.25">
      <c r="A36" s="121"/>
      <c r="B36" s="30"/>
      <c r="C36" s="31"/>
      <c r="D36" s="32"/>
      <c r="E36" s="33"/>
      <c r="F36" s="34"/>
      <c r="G36" s="31"/>
      <c r="H36" s="32"/>
      <c r="I36" s="33"/>
      <c r="J36" s="34"/>
      <c r="K36" s="31"/>
      <c r="L36" s="32"/>
      <c r="M36" s="33"/>
      <c r="N36" s="34"/>
      <c r="O36" s="31"/>
      <c r="P36" s="32"/>
      <c r="Q36" s="33"/>
      <c r="R36" s="34"/>
      <c r="S36" s="31"/>
      <c r="T36" s="32"/>
      <c r="U36" s="33"/>
      <c r="V36" s="34"/>
      <c r="W36" s="31">
        <v>0</v>
      </c>
      <c r="X36" s="32">
        <v>0</v>
      </c>
      <c r="Y36" s="33">
        <v>0</v>
      </c>
      <c r="Z36" s="34"/>
      <c r="AA36" s="122"/>
      <c r="AB36" s="123"/>
      <c r="AC36" s="124"/>
    </row>
    <row r="37" spans="1:29" ht="12" customHeight="1" x14ac:dyDescent="0.25">
      <c r="A37" s="121"/>
      <c r="B37" s="30"/>
      <c r="C37" s="31"/>
      <c r="D37" s="32"/>
      <c r="E37" s="33"/>
      <c r="F37" s="37">
        <f>F38</f>
        <v>445</v>
      </c>
      <c r="G37" s="31"/>
      <c r="H37" s="32"/>
      <c r="I37" s="33"/>
      <c r="J37" s="37">
        <f>F37+J38</f>
        <v>987</v>
      </c>
      <c r="K37" s="31"/>
      <c r="L37" s="32"/>
      <c r="M37" s="33"/>
      <c r="N37" s="37">
        <f>J37+N38</f>
        <v>1451</v>
      </c>
      <c r="O37" s="31"/>
      <c r="P37" s="32"/>
      <c r="Q37" s="33"/>
      <c r="R37" s="37">
        <f>N37+R38</f>
        <v>1984</v>
      </c>
      <c r="S37" s="31"/>
      <c r="T37" s="32"/>
      <c r="U37" s="33"/>
      <c r="V37" s="37">
        <f>R37+V38</f>
        <v>2505</v>
      </c>
      <c r="W37" s="31">
        <v>0</v>
      </c>
      <c r="X37" s="32">
        <v>0</v>
      </c>
      <c r="Y37" s="33">
        <v>0</v>
      </c>
      <c r="Z37" s="37">
        <f>V37+Z38</f>
        <v>2505</v>
      </c>
      <c r="AA37" s="122"/>
      <c r="AB37" s="123"/>
      <c r="AC37" s="124"/>
    </row>
    <row r="38" spans="1:29" ht="12" customHeight="1" x14ac:dyDescent="0.25">
      <c r="A38" s="125"/>
      <c r="B38" s="39"/>
      <c r="C38" s="40"/>
      <c r="D38" s="41"/>
      <c r="E38" s="42"/>
      <c r="F38" s="126">
        <f>SUM(C39:F39)</f>
        <v>445</v>
      </c>
      <c r="G38" s="40"/>
      <c r="H38" s="41"/>
      <c r="I38" s="42"/>
      <c r="J38" s="126">
        <f>SUM(G39:J39)</f>
        <v>542</v>
      </c>
      <c r="K38" s="40"/>
      <c r="L38" s="41"/>
      <c r="M38" s="42"/>
      <c r="N38" s="126">
        <f>SUM(K39:N39)</f>
        <v>464</v>
      </c>
      <c r="O38" s="40"/>
      <c r="P38" s="41"/>
      <c r="Q38" s="42"/>
      <c r="R38" s="126">
        <f>SUM(O39:R39)</f>
        <v>533</v>
      </c>
      <c r="S38" s="40"/>
      <c r="T38" s="41"/>
      <c r="U38" s="42"/>
      <c r="V38" s="126">
        <f>SUM(S39:V39)</f>
        <v>521</v>
      </c>
      <c r="W38" s="40">
        <v>0</v>
      </c>
      <c r="X38" s="41">
        <v>0</v>
      </c>
      <c r="Y38" s="42">
        <v>0</v>
      </c>
      <c r="Z38" s="126">
        <f>SUM(W39:Z39)</f>
        <v>0</v>
      </c>
      <c r="AA38" s="127"/>
      <c r="AB38" s="128"/>
      <c r="AC38" s="129"/>
    </row>
    <row r="39" spans="1:29" ht="15.75" customHeight="1" x14ac:dyDescent="0.25">
      <c r="A39" s="44"/>
      <c r="B39" s="45" t="s">
        <v>18</v>
      </c>
      <c r="C39" s="46">
        <v>116</v>
      </c>
      <c r="D39" s="46">
        <v>121</v>
      </c>
      <c r="E39" s="46">
        <v>110</v>
      </c>
      <c r="F39" s="47">
        <v>98</v>
      </c>
      <c r="G39" s="48">
        <v>161</v>
      </c>
      <c r="H39" s="46">
        <v>109</v>
      </c>
      <c r="I39" s="46">
        <v>143</v>
      </c>
      <c r="J39" s="47">
        <v>129</v>
      </c>
      <c r="K39" s="48">
        <v>99</v>
      </c>
      <c r="L39" s="46">
        <v>128</v>
      </c>
      <c r="M39" s="46">
        <v>123</v>
      </c>
      <c r="N39" s="47">
        <v>114</v>
      </c>
      <c r="O39" s="48">
        <v>96</v>
      </c>
      <c r="P39" s="46">
        <v>109</v>
      </c>
      <c r="Q39" s="46">
        <v>167</v>
      </c>
      <c r="R39" s="47">
        <v>161</v>
      </c>
      <c r="S39" s="48">
        <v>127</v>
      </c>
      <c r="T39" s="46">
        <v>160</v>
      </c>
      <c r="U39" s="46">
        <v>119</v>
      </c>
      <c r="V39" s="47">
        <v>115</v>
      </c>
      <c r="W39" s="48"/>
      <c r="X39" s="46"/>
      <c r="Y39" s="46"/>
      <c r="Z39" s="47"/>
      <c r="AA39" s="422">
        <f>IF(SUM(C39:Z39)&lt;1," ",SUM(C39:Z39))</f>
        <v>2505</v>
      </c>
      <c r="AB39" s="415"/>
      <c r="AC39" s="416"/>
    </row>
    <row r="40" spans="1:29" ht="15.75" hidden="1" customHeight="1" x14ac:dyDescent="0.25">
      <c r="A40" s="49"/>
      <c r="B40" s="50" t="s">
        <v>19</v>
      </c>
      <c r="C40" s="130">
        <v>1</v>
      </c>
      <c r="D40" s="55">
        <v>2</v>
      </c>
      <c r="E40" s="55">
        <v>3</v>
      </c>
      <c r="F40" s="56">
        <v>4</v>
      </c>
      <c r="G40" s="54">
        <v>5</v>
      </c>
      <c r="H40" s="55">
        <v>6</v>
      </c>
      <c r="I40" s="55">
        <v>7</v>
      </c>
      <c r="J40" s="56">
        <v>8</v>
      </c>
      <c r="K40" s="54">
        <v>9</v>
      </c>
      <c r="L40" s="55">
        <v>10</v>
      </c>
      <c r="M40" s="55">
        <v>11</v>
      </c>
      <c r="N40" s="56">
        <v>12</v>
      </c>
      <c r="O40" s="54">
        <v>13</v>
      </c>
      <c r="P40" s="55">
        <v>14</v>
      </c>
      <c r="Q40" s="55">
        <v>15</v>
      </c>
      <c r="R40" s="56">
        <v>16</v>
      </c>
      <c r="S40" s="54">
        <v>17</v>
      </c>
      <c r="T40" s="55">
        <v>18</v>
      </c>
      <c r="U40" s="55">
        <v>19</v>
      </c>
      <c r="V40" s="56">
        <v>20</v>
      </c>
      <c r="W40" s="54">
        <v>21</v>
      </c>
      <c r="X40" s="55">
        <v>22</v>
      </c>
      <c r="Y40" s="55">
        <v>23</v>
      </c>
      <c r="Z40" s="56">
        <v>24</v>
      </c>
      <c r="AA40" s="396"/>
      <c r="AB40" s="397"/>
      <c r="AC40" s="398"/>
    </row>
    <row r="41" spans="1:29" ht="12" hidden="1" customHeight="1" x14ac:dyDescent="0.25">
      <c r="A41" s="57"/>
      <c r="B41" s="58"/>
      <c r="C41" s="59"/>
      <c r="D41" s="59"/>
      <c r="E41" s="59"/>
      <c r="F41" s="60"/>
      <c r="G41" s="58"/>
      <c r="H41" s="59"/>
      <c r="I41" s="59"/>
      <c r="J41" s="60"/>
      <c r="K41" s="58"/>
      <c r="L41" s="61"/>
      <c r="M41" s="61"/>
      <c r="N41" s="62"/>
      <c r="O41" s="58"/>
      <c r="P41" s="61"/>
      <c r="Q41" s="61"/>
      <c r="R41" s="62"/>
      <c r="S41" s="58"/>
      <c r="T41" s="61"/>
      <c r="U41" s="61"/>
      <c r="V41" s="62"/>
      <c r="W41" s="58"/>
      <c r="X41" s="61"/>
      <c r="Y41" s="61"/>
      <c r="Z41" s="61"/>
      <c r="AA41" s="61"/>
      <c r="AB41" s="61"/>
      <c r="AC41" s="62"/>
    </row>
    <row r="42" spans="1:29" ht="17.100000000000001" hidden="1" customHeight="1" x14ac:dyDescent="0.3">
      <c r="A42" s="131"/>
      <c r="B42" s="64" t="s">
        <v>38</v>
      </c>
      <c r="C42" s="132"/>
      <c r="D42" s="69"/>
      <c r="E42" s="69"/>
      <c r="F42" s="70"/>
      <c r="G42" s="68"/>
      <c r="H42" s="69"/>
      <c r="I42" s="69"/>
      <c r="J42" s="70"/>
      <c r="K42" s="68"/>
      <c r="L42" s="69"/>
      <c r="M42" s="69"/>
      <c r="N42" s="70"/>
      <c r="O42" s="68"/>
      <c r="P42" s="69"/>
      <c r="Q42" s="69"/>
      <c r="R42" s="70"/>
      <c r="S42" s="68"/>
      <c r="T42" s="69"/>
      <c r="U42" s="69"/>
      <c r="V42" s="70"/>
      <c r="W42" s="68"/>
      <c r="X42" s="69"/>
      <c r="Y42" s="69"/>
      <c r="Z42" s="70"/>
      <c r="AA42" s="399"/>
      <c r="AB42" s="400"/>
      <c r="AC42" s="401"/>
    </row>
    <row r="43" spans="1:29" ht="12" hidden="1" customHeight="1" x14ac:dyDescent="0.25">
      <c r="A43" s="121"/>
      <c r="B43" s="30" t="s">
        <v>39</v>
      </c>
      <c r="C43" s="31">
        <v>0</v>
      </c>
      <c r="D43" s="32">
        <v>0</v>
      </c>
      <c r="E43" s="33">
        <v>0</v>
      </c>
      <c r="F43" s="34"/>
      <c r="G43" s="31">
        <v>0</v>
      </c>
      <c r="H43" s="32">
        <v>0</v>
      </c>
      <c r="I43" s="33">
        <v>0</v>
      </c>
      <c r="J43" s="34"/>
      <c r="K43" s="31">
        <v>0</v>
      </c>
      <c r="L43" s="32">
        <v>0</v>
      </c>
      <c r="M43" s="33">
        <v>0</v>
      </c>
      <c r="N43" s="34"/>
      <c r="O43" s="31">
        <v>0</v>
      </c>
      <c r="P43" s="32">
        <v>0</v>
      </c>
      <c r="Q43" s="33">
        <v>0</v>
      </c>
      <c r="R43" s="34"/>
      <c r="S43" s="31">
        <v>0</v>
      </c>
      <c r="T43" s="32">
        <v>0</v>
      </c>
      <c r="U43" s="33">
        <v>0</v>
      </c>
      <c r="V43" s="34"/>
      <c r="W43" s="31">
        <v>0</v>
      </c>
      <c r="X43" s="32">
        <v>0</v>
      </c>
      <c r="Y43" s="33">
        <v>0</v>
      </c>
      <c r="Z43" s="34"/>
      <c r="AA43" s="122">
        <f t="shared" ref="AA43:AC50" si="3">IF(C43+G43+K43+O43+S43+W43&lt;1,0,C43+G43+K43+O43+S43+W43)</f>
        <v>0</v>
      </c>
      <c r="AB43" s="123">
        <f t="shared" si="3"/>
        <v>0</v>
      </c>
      <c r="AC43" s="124">
        <f t="shared" si="3"/>
        <v>0</v>
      </c>
    </row>
    <row r="44" spans="1:29" ht="12" hidden="1" customHeight="1" x14ac:dyDescent="0.25">
      <c r="A44" s="133"/>
      <c r="B44" s="30" t="s">
        <v>40</v>
      </c>
      <c r="C44" s="31">
        <v>0</v>
      </c>
      <c r="D44" s="32">
        <v>0</v>
      </c>
      <c r="E44" s="33">
        <v>0</v>
      </c>
      <c r="F44" s="34"/>
      <c r="G44" s="31">
        <v>0</v>
      </c>
      <c r="H44" s="32">
        <v>0</v>
      </c>
      <c r="I44" s="33">
        <v>0</v>
      </c>
      <c r="J44" s="34"/>
      <c r="K44" s="31">
        <v>0</v>
      </c>
      <c r="L44" s="32">
        <v>0</v>
      </c>
      <c r="M44" s="33">
        <v>0</v>
      </c>
      <c r="N44" s="34"/>
      <c r="O44" s="31">
        <v>0</v>
      </c>
      <c r="P44" s="32">
        <v>0</v>
      </c>
      <c r="Q44" s="33">
        <v>0</v>
      </c>
      <c r="R44" s="34"/>
      <c r="S44" s="31">
        <v>0</v>
      </c>
      <c r="T44" s="32">
        <v>0</v>
      </c>
      <c r="U44" s="33">
        <v>0</v>
      </c>
      <c r="V44" s="34"/>
      <c r="W44" s="31">
        <v>0</v>
      </c>
      <c r="X44" s="32">
        <v>0</v>
      </c>
      <c r="Y44" s="33">
        <v>0</v>
      </c>
      <c r="Z44" s="34"/>
      <c r="AA44" s="122">
        <f t="shared" si="3"/>
        <v>0</v>
      </c>
      <c r="AB44" s="123">
        <f t="shared" si="3"/>
        <v>0</v>
      </c>
      <c r="AC44" s="124">
        <f t="shared" si="3"/>
        <v>0</v>
      </c>
    </row>
    <row r="45" spans="1:29" ht="12" hidden="1" customHeight="1" x14ac:dyDescent="0.25">
      <c r="A45" s="121"/>
      <c r="B45" s="30" t="s">
        <v>41</v>
      </c>
      <c r="C45" s="31">
        <v>0</v>
      </c>
      <c r="D45" s="32">
        <v>0</v>
      </c>
      <c r="E45" s="33">
        <v>0</v>
      </c>
      <c r="F45" s="34"/>
      <c r="G45" s="31">
        <v>0</v>
      </c>
      <c r="H45" s="32">
        <v>0</v>
      </c>
      <c r="I45" s="33">
        <v>0</v>
      </c>
      <c r="J45" s="34"/>
      <c r="K45" s="31">
        <v>0</v>
      </c>
      <c r="L45" s="32">
        <v>0</v>
      </c>
      <c r="M45" s="33">
        <v>0</v>
      </c>
      <c r="N45" s="34"/>
      <c r="O45" s="31">
        <v>0</v>
      </c>
      <c r="P45" s="32">
        <v>0</v>
      </c>
      <c r="Q45" s="33">
        <v>0</v>
      </c>
      <c r="R45" s="34"/>
      <c r="S45" s="31">
        <v>0</v>
      </c>
      <c r="T45" s="32">
        <v>0</v>
      </c>
      <c r="U45" s="33">
        <v>0</v>
      </c>
      <c r="V45" s="34"/>
      <c r="W45" s="31">
        <v>0</v>
      </c>
      <c r="X45" s="32">
        <v>0</v>
      </c>
      <c r="Y45" s="33">
        <v>0</v>
      </c>
      <c r="Z45" s="34"/>
      <c r="AA45" s="122">
        <f t="shared" si="3"/>
        <v>0</v>
      </c>
      <c r="AB45" s="123">
        <f t="shared" si="3"/>
        <v>0</v>
      </c>
      <c r="AC45" s="124">
        <f t="shared" si="3"/>
        <v>0</v>
      </c>
    </row>
    <row r="46" spans="1:29" ht="12" hidden="1" customHeight="1" x14ac:dyDescent="0.25">
      <c r="A46" s="121"/>
      <c r="B46" s="30" t="s">
        <v>42</v>
      </c>
      <c r="C46" s="31">
        <v>0</v>
      </c>
      <c r="D46" s="76">
        <v>0</v>
      </c>
      <c r="E46" s="33">
        <v>0</v>
      </c>
      <c r="F46" s="34"/>
      <c r="G46" s="31">
        <v>0</v>
      </c>
      <c r="H46" s="32">
        <v>0</v>
      </c>
      <c r="I46" s="33">
        <v>0</v>
      </c>
      <c r="J46" s="34"/>
      <c r="K46" s="31">
        <v>0</v>
      </c>
      <c r="L46" s="32">
        <v>0</v>
      </c>
      <c r="M46" s="33">
        <v>0</v>
      </c>
      <c r="N46" s="34"/>
      <c r="O46" s="31">
        <v>0</v>
      </c>
      <c r="P46" s="32">
        <v>0</v>
      </c>
      <c r="Q46" s="33">
        <v>0</v>
      </c>
      <c r="R46" s="34"/>
      <c r="S46" s="31">
        <v>0</v>
      </c>
      <c r="T46" s="32">
        <v>0</v>
      </c>
      <c r="U46" s="33">
        <v>0</v>
      </c>
      <c r="V46" s="34"/>
      <c r="W46" s="31">
        <v>0</v>
      </c>
      <c r="X46" s="32">
        <v>0</v>
      </c>
      <c r="Y46" s="33">
        <v>0</v>
      </c>
      <c r="Z46" s="34"/>
      <c r="AA46" s="122">
        <f t="shared" si="3"/>
        <v>0</v>
      </c>
      <c r="AB46" s="123">
        <f t="shared" si="3"/>
        <v>0</v>
      </c>
      <c r="AC46" s="124">
        <f t="shared" si="3"/>
        <v>0</v>
      </c>
    </row>
    <row r="47" spans="1:29" ht="12" hidden="1" customHeight="1" x14ac:dyDescent="0.25">
      <c r="A47" s="121"/>
      <c r="B47" s="72" t="s">
        <v>43</v>
      </c>
      <c r="C47" s="31">
        <v>0</v>
      </c>
      <c r="D47" s="134">
        <v>0</v>
      </c>
      <c r="E47" s="33">
        <v>0</v>
      </c>
      <c r="F47" s="36">
        <f>IF(SUM(E43:E50)=40," ",SUM(E43:E50)-40)</f>
        <v>-40</v>
      </c>
      <c r="G47" s="31">
        <v>0</v>
      </c>
      <c r="H47" s="32">
        <v>0</v>
      </c>
      <c r="I47" s="33">
        <v>0</v>
      </c>
      <c r="J47" s="36">
        <f>IF(SUM(I43:I50)=40," ",SUM(I43:I50)-40)</f>
        <v>-40</v>
      </c>
      <c r="K47" s="31">
        <v>0</v>
      </c>
      <c r="L47" s="32">
        <v>0</v>
      </c>
      <c r="M47" s="33">
        <v>0</v>
      </c>
      <c r="N47" s="36">
        <f>IF(SUM(M43:M50)=40," ",SUM(M43:M50)-40)</f>
        <v>-40</v>
      </c>
      <c r="O47" s="31">
        <v>0</v>
      </c>
      <c r="P47" s="32">
        <v>0</v>
      </c>
      <c r="Q47" s="33">
        <v>0</v>
      </c>
      <c r="R47" s="36">
        <f>IF(SUM(Q43:Q50)=40," ",SUM(Q43:Q50)-40)</f>
        <v>-40</v>
      </c>
      <c r="S47" s="31">
        <v>0</v>
      </c>
      <c r="T47" s="32">
        <v>0</v>
      </c>
      <c r="U47" s="33">
        <v>0</v>
      </c>
      <c r="V47" s="36">
        <f>IF(SUM(U43:U50)=40," ",SUM(U43:U50)-40)</f>
        <v>-40</v>
      </c>
      <c r="W47" s="31">
        <v>0</v>
      </c>
      <c r="X47" s="32">
        <v>0</v>
      </c>
      <c r="Y47" s="33">
        <v>0</v>
      </c>
      <c r="Z47" s="36">
        <f>IF(SUM(Y43:Y50)=40," ",SUM(Y43:Y50)-40)</f>
        <v>-40</v>
      </c>
      <c r="AA47" s="122">
        <f t="shared" si="3"/>
        <v>0</v>
      </c>
      <c r="AB47" s="123">
        <f t="shared" si="3"/>
        <v>0</v>
      </c>
      <c r="AC47" s="124">
        <f t="shared" si="3"/>
        <v>0</v>
      </c>
    </row>
    <row r="48" spans="1:29" ht="12" hidden="1" customHeight="1" x14ac:dyDescent="0.25">
      <c r="A48" s="121"/>
      <c r="B48" s="30" t="s">
        <v>44</v>
      </c>
      <c r="C48" s="31">
        <v>0</v>
      </c>
      <c r="D48" s="32">
        <v>0</v>
      </c>
      <c r="E48" s="33">
        <v>0</v>
      </c>
      <c r="F48" s="34"/>
      <c r="G48" s="31">
        <v>0</v>
      </c>
      <c r="H48" s="32">
        <v>0</v>
      </c>
      <c r="I48" s="33">
        <v>0</v>
      </c>
      <c r="J48" s="34"/>
      <c r="K48" s="31">
        <v>0</v>
      </c>
      <c r="L48" s="32">
        <v>0</v>
      </c>
      <c r="M48" s="33">
        <v>0</v>
      </c>
      <c r="N48" s="34"/>
      <c r="O48" s="31">
        <v>0</v>
      </c>
      <c r="P48" s="32">
        <v>0</v>
      </c>
      <c r="Q48" s="33">
        <v>0</v>
      </c>
      <c r="R48" s="34"/>
      <c r="S48" s="31">
        <v>0</v>
      </c>
      <c r="T48" s="32">
        <v>0</v>
      </c>
      <c r="U48" s="33">
        <v>0</v>
      </c>
      <c r="V48" s="34"/>
      <c r="W48" s="31">
        <v>0</v>
      </c>
      <c r="X48" s="32">
        <v>0</v>
      </c>
      <c r="Y48" s="33">
        <v>0</v>
      </c>
      <c r="Z48" s="34"/>
      <c r="AA48" s="122">
        <f t="shared" si="3"/>
        <v>0</v>
      </c>
      <c r="AB48" s="123">
        <f t="shared" si="3"/>
        <v>0</v>
      </c>
      <c r="AC48" s="124">
        <f t="shared" si="3"/>
        <v>0</v>
      </c>
    </row>
    <row r="49" spans="1:29" ht="12" hidden="1" customHeight="1" x14ac:dyDescent="0.25">
      <c r="A49" s="121"/>
      <c r="B49" s="30" t="s">
        <v>45</v>
      </c>
      <c r="C49" s="31">
        <v>0</v>
      </c>
      <c r="D49" s="32">
        <v>0</v>
      </c>
      <c r="E49" s="33">
        <v>0</v>
      </c>
      <c r="F49" s="37">
        <f>F50</f>
        <v>0</v>
      </c>
      <c r="G49" s="31">
        <v>0</v>
      </c>
      <c r="H49" s="32">
        <v>0</v>
      </c>
      <c r="I49" s="33">
        <v>0</v>
      </c>
      <c r="J49" s="37">
        <f>F49+J50</f>
        <v>0</v>
      </c>
      <c r="K49" s="31">
        <v>0</v>
      </c>
      <c r="L49" s="32">
        <v>0</v>
      </c>
      <c r="M49" s="33">
        <v>0</v>
      </c>
      <c r="N49" s="37">
        <f>J49+N50</f>
        <v>0</v>
      </c>
      <c r="O49" s="31">
        <v>0</v>
      </c>
      <c r="P49" s="32">
        <v>0</v>
      </c>
      <c r="Q49" s="33">
        <v>0</v>
      </c>
      <c r="R49" s="37">
        <f>N49+R50</f>
        <v>0</v>
      </c>
      <c r="S49" s="31">
        <v>0</v>
      </c>
      <c r="T49" s="32">
        <v>0</v>
      </c>
      <c r="U49" s="33">
        <v>0</v>
      </c>
      <c r="V49" s="37">
        <f>R49+V50</f>
        <v>0</v>
      </c>
      <c r="W49" s="31">
        <v>0</v>
      </c>
      <c r="X49" s="32">
        <v>0</v>
      </c>
      <c r="Y49" s="33">
        <v>0</v>
      </c>
      <c r="Z49" s="37">
        <f>V49+Z50</f>
        <v>0</v>
      </c>
      <c r="AA49" s="122">
        <f t="shared" si="3"/>
        <v>0</v>
      </c>
      <c r="AB49" s="123">
        <f t="shared" si="3"/>
        <v>0</v>
      </c>
      <c r="AC49" s="124">
        <f t="shared" si="3"/>
        <v>0</v>
      </c>
    </row>
    <row r="50" spans="1:29" ht="12" hidden="1" customHeight="1" x14ac:dyDescent="0.25">
      <c r="A50" s="125"/>
      <c r="B50" s="39" t="s">
        <v>46</v>
      </c>
      <c r="C50" s="40">
        <v>0</v>
      </c>
      <c r="D50" s="41">
        <v>0</v>
      </c>
      <c r="E50" s="42">
        <v>0</v>
      </c>
      <c r="F50" s="126">
        <f>SUM(C51:F51)</f>
        <v>0</v>
      </c>
      <c r="G50" s="40">
        <v>0</v>
      </c>
      <c r="H50" s="41">
        <v>0</v>
      </c>
      <c r="I50" s="42">
        <v>0</v>
      </c>
      <c r="J50" s="126">
        <f>SUM(G51:J51)</f>
        <v>0</v>
      </c>
      <c r="K50" s="40">
        <v>0</v>
      </c>
      <c r="L50" s="41">
        <v>0</v>
      </c>
      <c r="M50" s="42">
        <v>0</v>
      </c>
      <c r="N50" s="126">
        <f>SUM(K51:N51)</f>
        <v>0</v>
      </c>
      <c r="O50" s="40">
        <v>0</v>
      </c>
      <c r="P50" s="41">
        <v>0</v>
      </c>
      <c r="Q50" s="42">
        <v>0</v>
      </c>
      <c r="R50" s="126">
        <f>SUM(O51:R51)</f>
        <v>0</v>
      </c>
      <c r="S50" s="40">
        <v>0</v>
      </c>
      <c r="T50" s="41">
        <v>0</v>
      </c>
      <c r="U50" s="42">
        <v>0</v>
      </c>
      <c r="V50" s="126">
        <f>SUM(S51:V51)</f>
        <v>0</v>
      </c>
      <c r="W50" s="40">
        <v>0</v>
      </c>
      <c r="X50" s="41">
        <v>0</v>
      </c>
      <c r="Y50" s="42">
        <v>0</v>
      </c>
      <c r="Z50" s="126">
        <f>SUM(W51:Z51)</f>
        <v>0</v>
      </c>
      <c r="AA50" s="135">
        <f t="shared" si="3"/>
        <v>0</v>
      </c>
      <c r="AB50" s="136">
        <f t="shared" si="3"/>
        <v>0</v>
      </c>
      <c r="AC50" s="137">
        <f t="shared" si="3"/>
        <v>0</v>
      </c>
    </row>
    <row r="51" spans="1:29" ht="15.75" hidden="1" customHeight="1" x14ac:dyDescent="0.25">
      <c r="A51" s="44"/>
      <c r="B51" s="45" t="s">
        <v>18</v>
      </c>
      <c r="C51" s="46"/>
      <c r="D51" s="46"/>
      <c r="E51" s="46"/>
      <c r="F51" s="47"/>
      <c r="G51" s="48"/>
      <c r="H51" s="46"/>
      <c r="I51" s="46"/>
      <c r="J51" s="47"/>
      <c r="K51" s="48"/>
      <c r="L51" s="46"/>
      <c r="M51" s="46"/>
      <c r="N51" s="47"/>
      <c r="O51" s="48"/>
      <c r="P51" s="46"/>
      <c r="Q51" s="46"/>
      <c r="R51" s="47"/>
      <c r="S51" s="48"/>
      <c r="T51" s="46"/>
      <c r="U51" s="46"/>
      <c r="V51" s="47"/>
      <c r="W51" s="48"/>
      <c r="X51" s="46"/>
      <c r="Y51" s="46"/>
      <c r="Z51" s="47"/>
      <c r="AA51" s="423" t="str">
        <f>IF(SUM(C51:Z51)&lt;1," ",SUM(C51:Z51))</f>
        <v xml:space="preserve"> </v>
      </c>
      <c r="AB51" s="424"/>
      <c r="AC51" s="425"/>
    </row>
    <row r="52" spans="1:29" ht="15.75" hidden="1" customHeight="1" x14ac:dyDescent="0.25">
      <c r="A52" s="49"/>
      <c r="B52" s="50" t="s">
        <v>19</v>
      </c>
      <c r="C52" s="130">
        <v>1</v>
      </c>
      <c r="D52" s="55">
        <v>2</v>
      </c>
      <c r="E52" s="55">
        <v>3</v>
      </c>
      <c r="F52" s="56">
        <v>4</v>
      </c>
      <c r="G52" s="54">
        <v>5</v>
      </c>
      <c r="H52" s="55">
        <v>6</v>
      </c>
      <c r="I52" s="55">
        <v>7</v>
      </c>
      <c r="J52" s="56">
        <v>8</v>
      </c>
      <c r="K52" s="54">
        <v>9</v>
      </c>
      <c r="L52" s="55">
        <v>10</v>
      </c>
      <c r="M52" s="55">
        <v>11</v>
      </c>
      <c r="N52" s="56">
        <v>12</v>
      </c>
      <c r="O52" s="54">
        <v>13</v>
      </c>
      <c r="P52" s="55">
        <v>14</v>
      </c>
      <c r="Q52" s="55">
        <v>15</v>
      </c>
      <c r="R52" s="56">
        <v>16</v>
      </c>
      <c r="S52" s="54">
        <v>17</v>
      </c>
      <c r="T52" s="55">
        <v>18</v>
      </c>
      <c r="U52" s="55">
        <v>19</v>
      </c>
      <c r="V52" s="56">
        <v>20</v>
      </c>
      <c r="W52" s="54">
        <v>21</v>
      </c>
      <c r="X52" s="55">
        <v>22</v>
      </c>
      <c r="Y52" s="55">
        <v>23</v>
      </c>
      <c r="Z52" s="56">
        <v>24</v>
      </c>
      <c r="AA52" s="396"/>
      <c r="AB52" s="397"/>
      <c r="AC52" s="398"/>
    </row>
    <row r="53" spans="1:29" ht="13.5" hidden="1" customHeight="1" x14ac:dyDescent="0.25">
      <c r="A53" s="57"/>
      <c r="B53" s="58"/>
      <c r="C53" s="59"/>
      <c r="D53" s="59"/>
      <c r="E53" s="59"/>
      <c r="F53" s="60"/>
      <c r="G53" s="58"/>
      <c r="H53" s="59"/>
      <c r="I53" s="59"/>
      <c r="J53" s="60"/>
      <c r="K53" s="58"/>
      <c r="L53" s="61"/>
      <c r="M53" s="61"/>
      <c r="N53" s="62"/>
      <c r="O53" s="58"/>
      <c r="P53" s="61"/>
      <c r="Q53" s="61"/>
      <c r="R53" s="62"/>
      <c r="S53" s="58"/>
      <c r="T53" s="61"/>
      <c r="U53" s="61"/>
      <c r="V53" s="62"/>
      <c r="W53" s="58"/>
      <c r="X53" s="61"/>
      <c r="Y53" s="61"/>
      <c r="Z53" s="61"/>
      <c r="AA53" s="61"/>
      <c r="AB53" s="61"/>
      <c r="AC53" s="62"/>
    </row>
    <row r="54" spans="1:29" ht="17.100000000000001" hidden="1" customHeight="1" x14ac:dyDescent="0.3">
      <c r="A54" s="131"/>
      <c r="B54" s="64" t="s">
        <v>47</v>
      </c>
      <c r="C54" s="132"/>
      <c r="D54" s="69"/>
      <c r="E54" s="69"/>
      <c r="F54" s="70"/>
      <c r="G54" s="68"/>
      <c r="H54" s="69"/>
      <c r="I54" s="69"/>
      <c r="J54" s="70"/>
      <c r="K54" s="68"/>
      <c r="L54" s="69"/>
      <c r="M54" s="69"/>
      <c r="N54" s="70"/>
      <c r="O54" s="68"/>
      <c r="P54" s="69"/>
      <c r="Q54" s="69"/>
      <c r="R54" s="70"/>
      <c r="S54" s="68"/>
      <c r="T54" s="69"/>
      <c r="U54" s="69"/>
      <c r="V54" s="70"/>
      <c r="W54" s="68"/>
      <c r="X54" s="69"/>
      <c r="Y54" s="69"/>
      <c r="Z54" s="70"/>
      <c r="AA54" s="399"/>
      <c r="AB54" s="400"/>
      <c r="AC54" s="401"/>
    </row>
    <row r="55" spans="1:29" ht="12" hidden="1" customHeight="1" x14ac:dyDescent="0.25">
      <c r="A55" s="121"/>
      <c r="B55" s="30" t="s">
        <v>48</v>
      </c>
      <c r="C55" s="31">
        <v>0</v>
      </c>
      <c r="D55" s="32">
        <v>0</v>
      </c>
      <c r="E55" s="33">
        <v>0</v>
      </c>
      <c r="F55" s="34"/>
      <c r="G55" s="31">
        <v>0</v>
      </c>
      <c r="H55" s="32">
        <v>0</v>
      </c>
      <c r="I55" s="33">
        <v>0</v>
      </c>
      <c r="J55" s="34"/>
      <c r="K55" s="31">
        <v>0</v>
      </c>
      <c r="L55" s="32">
        <v>0</v>
      </c>
      <c r="M55" s="33">
        <v>0</v>
      </c>
      <c r="N55" s="34"/>
      <c r="O55" s="31">
        <v>0</v>
      </c>
      <c r="P55" s="32">
        <v>0</v>
      </c>
      <c r="Q55" s="33">
        <v>0</v>
      </c>
      <c r="R55" s="34"/>
      <c r="S55" s="31">
        <v>0</v>
      </c>
      <c r="T55" s="32">
        <v>0</v>
      </c>
      <c r="U55" s="33">
        <v>0</v>
      </c>
      <c r="V55" s="79"/>
      <c r="W55" s="31">
        <v>0</v>
      </c>
      <c r="X55" s="32">
        <v>0</v>
      </c>
      <c r="Y55" s="33">
        <v>0</v>
      </c>
      <c r="Z55" s="34"/>
      <c r="AA55" s="122">
        <f t="shared" ref="AA55:AC62" si="4">IF(C55+G55+K55+O55+S55+W55&lt;1,0,C55+G55+K55+O55+S55+W55)</f>
        <v>0</v>
      </c>
      <c r="AB55" s="123">
        <f t="shared" si="4"/>
        <v>0</v>
      </c>
      <c r="AC55" s="124">
        <f t="shared" si="4"/>
        <v>0</v>
      </c>
    </row>
    <row r="56" spans="1:29" ht="12" hidden="1" customHeight="1" x14ac:dyDescent="0.25">
      <c r="A56" s="121"/>
      <c r="B56" s="30" t="s">
        <v>49</v>
      </c>
      <c r="C56" s="31">
        <v>0</v>
      </c>
      <c r="D56" s="32">
        <v>0</v>
      </c>
      <c r="E56" s="33">
        <v>0</v>
      </c>
      <c r="F56" s="34"/>
      <c r="G56" s="31">
        <v>0</v>
      </c>
      <c r="H56" s="32">
        <v>0</v>
      </c>
      <c r="I56" s="33">
        <v>0</v>
      </c>
      <c r="J56" s="34"/>
      <c r="K56" s="31">
        <v>0</v>
      </c>
      <c r="L56" s="32">
        <v>0</v>
      </c>
      <c r="M56" s="33">
        <v>0</v>
      </c>
      <c r="N56" s="34"/>
      <c r="O56" s="31">
        <v>0</v>
      </c>
      <c r="P56" s="32">
        <v>0</v>
      </c>
      <c r="Q56" s="33">
        <v>0</v>
      </c>
      <c r="R56" s="34"/>
      <c r="S56" s="31">
        <v>0</v>
      </c>
      <c r="T56" s="32">
        <v>0</v>
      </c>
      <c r="U56" s="33">
        <v>0</v>
      </c>
      <c r="V56" s="79"/>
      <c r="W56" s="31">
        <v>0</v>
      </c>
      <c r="X56" s="32">
        <v>0</v>
      </c>
      <c r="Y56" s="33">
        <v>0</v>
      </c>
      <c r="Z56" s="34"/>
      <c r="AA56" s="122">
        <f t="shared" si="4"/>
        <v>0</v>
      </c>
      <c r="AB56" s="123">
        <f t="shared" si="4"/>
        <v>0</v>
      </c>
      <c r="AC56" s="124">
        <f t="shared" si="4"/>
        <v>0</v>
      </c>
    </row>
    <row r="57" spans="1:29" ht="12" hidden="1" customHeight="1" x14ac:dyDescent="0.25">
      <c r="A57" s="121"/>
      <c r="B57" s="30" t="s">
        <v>50</v>
      </c>
      <c r="C57" s="31">
        <v>0</v>
      </c>
      <c r="D57" s="32">
        <v>0</v>
      </c>
      <c r="E57" s="33">
        <v>0</v>
      </c>
      <c r="F57" s="34"/>
      <c r="G57" s="31">
        <v>0</v>
      </c>
      <c r="H57" s="32">
        <v>0</v>
      </c>
      <c r="I57" s="33">
        <v>0</v>
      </c>
      <c r="J57" s="34"/>
      <c r="K57" s="31">
        <v>0</v>
      </c>
      <c r="L57" s="32">
        <v>0</v>
      </c>
      <c r="M57" s="33">
        <v>0</v>
      </c>
      <c r="N57" s="34"/>
      <c r="O57" s="31">
        <v>0</v>
      </c>
      <c r="P57" s="32">
        <v>0</v>
      </c>
      <c r="Q57" s="33">
        <v>0</v>
      </c>
      <c r="R57" s="34"/>
      <c r="S57" s="31">
        <v>0</v>
      </c>
      <c r="T57" s="32">
        <v>0</v>
      </c>
      <c r="U57" s="33">
        <v>0</v>
      </c>
      <c r="V57" s="79"/>
      <c r="W57" s="31">
        <v>0</v>
      </c>
      <c r="X57" s="32">
        <v>0</v>
      </c>
      <c r="Y57" s="33">
        <v>0</v>
      </c>
      <c r="Z57" s="34"/>
      <c r="AA57" s="122">
        <f t="shared" si="4"/>
        <v>0</v>
      </c>
      <c r="AB57" s="123">
        <f t="shared" si="4"/>
        <v>0</v>
      </c>
      <c r="AC57" s="124">
        <f t="shared" si="4"/>
        <v>0</v>
      </c>
    </row>
    <row r="58" spans="1:29" ht="12" hidden="1" customHeight="1" x14ac:dyDescent="0.25">
      <c r="A58" s="121"/>
      <c r="B58" s="30" t="s">
        <v>51</v>
      </c>
      <c r="C58" s="31">
        <v>0</v>
      </c>
      <c r="D58" s="32">
        <v>0</v>
      </c>
      <c r="E58" s="33">
        <v>0</v>
      </c>
      <c r="F58" s="34"/>
      <c r="G58" s="31">
        <v>0</v>
      </c>
      <c r="H58" s="32">
        <v>0</v>
      </c>
      <c r="I58" s="33">
        <v>0</v>
      </c>
      <c r="J58" s="34"/>
      <c r="K58" s="31">
        <v>0</v>
      </c>
      <c r="L58" s="32">
        <v>0</v>
      </c>
      <c r="M58" s="33">
        <v>0</v>
      </c>
      <c r="N58" s="34"/>
      <c r="O58" s="31">
        <v>0</v>
      </c>
      <c r="P58" s="32">
        <v>0</v>
      </c>
      <c r="Q58" s="33">
        <v>0</v>
      </c>
      <c r="R58" s="34"/>
      <c r="S58" s="31">
        <v>0</v>
      </c>
      <c r="T58" s="32">
        <v>0</v>
      </c>
      <c r="U58" s="33">
        <v>0</v>
      </c>
      <c r="V58" s="79"/>
      <c r="W58" s="31">
        <v>0</v>
      </c>
      <c r="X58" s="32">
        <v>0</v>
      </c>
      <c r="Y58" s="33">
        <v>0</v>
      </c>
      <c r="Z58" s="34"/>
      <c r="AA58" s="122">
        <f t="shared" si="4"/>
        <v>0</v>
      </c>
      <c r="AB58" s="123">
        <f t="shared" si="4"/>
        <v>0</v>
      </c>
      <c r="AC58" s="124">
        <f t="shared" si="4"/>
        <v>0</v>
      </c>
    </row>
    <row r="59" spans="1:29" ht="12" hidden="1" customHeight="1" x14ac:dyDescent="0.25">
      <c r="A59" s="121"/>
      <c r="B59" s="72" t="s">
        <v>52</v>
      </c>
      <c r="C59" s="31">
        <v>0</v>
      </c>
      <c r="D59" s="32">
        <v>0</v>
      </c>
      <c r="E59" s="33">
        <v>0</v>
      </c>
      <c r="F59" s="36">
        <f>IF(SUM(E55:E62)=40," ",SUM(E55:E62)-40)</f>
        <v>-40</v>
      </c>
      <c r="G59" s="31">
        <v>0</v>
      </c>
      <c r="H59" s="32">
        <v>0</v>
      </c>
      <c r="I59" s="33">
        <v>0</v>
      </c>
      <c r="J59" s="36">
        <f>IF(SUM(I55:I62)=40," ",SUM(I55:I62)-40)</f>
        <v>-40</v>
      </c>
      <c r="K59" s="31">
        <v>0</v>
      </c>
      <c r="L59" s="32">
        <v>0</v>
      </c>
      <c r="M59" s="33">
        <v>0</v>
      </c>
      <c r="N59" s="36">
        <f>IF(SUM(M55:M62)=40," ",SUM(M55:M62)-40)</f>
        <v>-40</v>
      </c>
      <c r="O59" s="31">
        <v>0</v>
      </c>
      <c r="P59" s="32">
        <v>0</v>
      </c>
      <c r="Q59" s="33">
        <v>0</v>
      </c>
      <c r="R59" s="36">
        <f>IF(SUM(Q55:Q62)=40," ",SUM(Q55:Q62)-40)</f>
        <v>-40</v>
      </c>
      <c r="S59" s="31">
        <v>0</v>
      </c>
      <c r="T59" s="32">
        <v>0</v>
      </c>
      <c r="U59" s="33">
        <v>0</v>
      </c>
      <c r="V59" s="36">
        <f>IF(SUM(U55:U62)=40," ",SUM(U55:U62)-40)</f>
        <v>-40</v>
      </c>
      <c r="W59" s="31">
        <v>0</v>
      </c>
      <c r="X59" s="32">
        <v>0</v>
      </c>
      <c r="Y59" s="33">
        <v>0</v>
      </c>
      <c r="Z59" s="36">
        <f>IF(SUM(Y55:Y62)=40," ",SUM(Y55:Y62)-40)</f>
        <v>-40</v>
      </c>
      <c r="AA59" s="122">
        <f t="shared" si="4"/>
        <v>0</v>
      </c>
      <c r="AB59" s="123">
        <f t="shared" si="4"/>
        <v>0</v>
      </c>
      <c r="AC59" s="124">
        <f t="shared" si="4"/>
        <v>0</v>
      </c>
    </row>
    <row r="60" spans="1:29" ht="12" hidden="1" customHeight="1" x14ac:dyDescent="0.25">
      <c r="A60" s="121"/>
      <c r="B60" s="30" t="s">
        <v>53</v>
      </c>
      <c r="C60" s="31">
        <v>0</v>
      </c>
      <c r="D60" s="32">
        <v>0</v>
      </c>
      <c r="E60" s="33">
        <v>0</v>
      </c>
      <c r="F60" s="34"/>
      <c r="G60" s="31">
        <v>0</v>
      </c>
      <c r="H60" s="32">
        <v>0</v>
      </c>
      <c r="I60" s="33">
        <v>0</v>
      </c>
      <c r="J60" s="34"/>
      <c r="K60" s="31">
        <v>0</v>
      </c>
      <c r="L60" s="32">
        <v>0</v>
      </c>
      <c r="M60" s="33">
        <v>0</v>
      </c>
      <c r="N60" s="34"/>
      <c r="O60" s="31">
        <v>0</v>
      </c>
      <c r="P60" s="32">
        <v>0</v>
      </c>
      <c r="Q60" s="33">
        <v>0</v>
      </c>
      <c r="R60" s="34"/>
      <c r="S60" s="31">
        <v>0</v>
      </c>
      <c r="T60" s="32">
        <v>0</v>
      </c>
      <c r="U60" s="33">
        <v>0</v>
      </c>
      <c r="V60" s="34"/>
      <c r="W60" s="31">
        <v>0</v>
      </c>
      <c r="X60" s="32">
        <v>0</v>
      </c>
      <c r="Y60" s="33">
        <v>0</v>
      </c>
      <c r="Z60" s="34"/>
      <c r="AA60" s="122">
        <f t="shared" si="4"/>
        <v>0</v>
      </c>
      <c r="AB60" s="123">
        <f t="shared" si="4"/>
        <v>0</v>
      </c>
      <c r="AC60" s="124">
        <f t="shared" si="4"/>
        <v>0</v>
      </c>
    </row>
    <row r="61" spans="1:29" ht="12" hidden="1" customHeight="1" x14ac:dyDescent="0.25">
      <c r="A61" s="121"/>
      <c r="B61" s="30" t="s">
        <v>54</v>
      </c>
      <c r="C61" s="31">
        <v>0</v>
      </c>
      <c r="D61" s="32">
        <v>0</v>
      </c>
      <c r="E61" s="33">
        <v>0</v>
      </c>
      <c r="F61" s="37">
        <f>F62</f>
        <v>0</v>
      </c>
      <c r="G61" s="31">
        <v>0</v>
      </c>
      <c r="H61" s="32">
        <v>0</v>
      </c>
      <c r="I61" s="33">
        <v>0</v>
      </c>
      <c r="J61" s="37">
        <f>F61+J62</f>
        <v>0</v>
      </c>
      <c r="K61" s="31">
        <v>0</v>
      </c>
      <c r="L61" s="32">
        <v>0</v>
      </c>
      <c r="M61" s="33">
        <v>0</v>
      </c>
      <c r="N61" s="37">
        <f>J61+N62</f>
        <v>0</v>
      </c>
      <c r="O61" s="31">
        <v>0</v>
      </c>
      <c r="P61" s="32">
        <v>0</v>
      </c>
      <c r="Q61" s="33">
        <v>0</v>
      </c>
      <c r="R61" s="37">
        <f>N61+R62</f>
        <v>0</v>
      </c>
      <c r="S61" s="31">
        <v>0</v>
      </c>
      <c r="T61" s="32">
        <v>0</v>
      </c>
      <c r="U61" s="33">
        <v>0</v>
      </c>
      <c r="V61" s="37">
        <f>R61+V62</f>
        <v>0</v>
      </c>
      <c r="W61" s="31">
        <v>0</v>
      </c>
      <c r="X61" s="32">
        <v>0</v>
      </c>
      <c r="Y61" s="33">
        <v>0</v>
      </c>
      <c r="Z61" s="37">
        <f>V61+Z62</f>
        <v>0</v>
      </c>
      <c r="AA61" s="122">
        <f t="shared" si="4"/>
        <v>0</v>
      </c>
      <c r="AB61" s="123">
        <f t="shared" si="4"/>
        <v>0</v>
      </c>
      <c r="AC61" s="124">
        <f t="shared" si="4"/>
        <v>0</v>
      </c>
    </row>
    <row r="62" spans="1:29" ht="12" hidden="1" customHeight="1" x14ac:dyDescent="0.25">
      <c r="A62" s="125"/>
      <c r="B62" s="39" t="s">
        <v>55</v>
      </c>
      <c r="C62" s="40">
        <v>0</v>
      </c>
      <c r="D62" s="41">
        <v>0</v>
      </c>
      <c r="E62" s="42">
        <v>0</v>
      </c>
      <c r="F62" s="126">
        <f>SUM(C63:F63)</f>
        <v>0</v>
      </c>
      <c r="G62" s="40">
        <v>0</v>
      </c>
      <c r="H62" s="41">
        <v>0</v>
      </c>
      <c r="I62" s="42">
        <v>0</v>
      </c>
      <c r="J62" s="126">
        <f>SUM(G63:J63)</f>
        <v>0</v>
      </c>
      <c r="K62" s="40">
        <v>0</v>
      </c>
      <c r="L62" s="41">
        <v>0</v>
      </c>
      <c r="M62" s="42">
        <v>0</v>
      </c>
      <c r="N62" s="126">
        <f>SUM(K63:N63)</f>
        <v>0</v>
      </c>
      <c r="O62" s="40">
        <v>0</v>
      </c>
      <c r="P62" s="41">
        <v>0</v>
      </c>
      <c r="Q62" s="42">
        <v>0</v>
      </c>
      <c r="R62" s="126">
        <f>SUM(O63:R63)</f>
        <v>0</v>
      </c>
      <c r="S62" s="40">
        <v>0</v>
      </c>
      <c r="T62" s="41">
        <v>0</v>
      </c>
      <c r="U62" s="42">
        <v>0</v>
      </c>
      <c r="V62" s="126">
        <f>SUM(S63:V63)</f>
        <v>0</v>
      </c>
      <c r="W62" s="40">
        <v>0</v>
      </c>
      <c r="X62" s="41">
        <v>0</v>
      </c>
      <c r="Y62" s="42">
        <v>0</v>
      </c>
      <c r="Z62" s="126">
        <f>SUM(W63:Z63)</f>
        <v>0</v>
      </c>
      <c r="AA62" s="122">
        <f t="shared" si="4"/>
        <v>0</v>
      </c>
      <c r="AB62" s="123">
        <f t="shared" si="4"/>
        <v>0</v>
      </c>
      <c r="AC62" s="124">
        <f t="shared" si="4"/>
        <v>0</v>
      </c>
    </row>
    <row r="63" spans="1:29" ht="15.75" hidden="1" customHeight="1" x14ac:dyDescent="0.25">
      <c r="A63" s="44"/>
      <c r="B63" s="45" t="s">
        <v>18</v>
      </c>
      <c r="C63" s="46"/>
      <c r="D63" s="46"/>
      <c r="E63" s="46"/>
      <c r="F63" s="47"/>
      <c r="G63" s="48"/>
      <c r="H63" s="46"/>
      <c r="I63" s="46"/>
      <c r="J63" s="47"/>
      <c r="K63" s="48"/>
      <c r="L63" s="46"/>
      <c r="M63" s="46"/>
      <c r="N63" s="47"/>
      <c r="O63" s="48"/>
      <c r="P63" s="46"/>
      <c r="Q63" s="46"/>
      <c r="R63" s="47"/>
      <c r="S63" s="48"/>
      <c r="T63" s="46"/>
      <c r="U63" s="46"/>
      <c r="V63" s="47"/>
      <c r="W63" s="48"/>
      <c r="X63" s="46"/>
      <c r="Y63" s="46"/>
      <c r="Z63" s="47"/>
      <c r="AA63" s="393" t="str">
        <f>IF(SUM(C63:Z63)&lt;1," ",SUM(C63:Z63))</f>
        <v xml:space="preserve"> </v>
      </c>
      <c r="AB63" s="394"/>
      <c r="AC63" s="395"/>
    </row>
    <row r="64" spans="1:29" ht="15.75" hidden="1" customHeight="1" x14ac:dyDescent="0.25">
      <c r="A64" s="49"/>
      <c r="B64" s="50" t="s">
        <v>19</v>
      </c>
      <c r="C64" s="130">
        <v>1</v>
      </c>
      <c r="D64" s="55">
        <v>2</v>
      </c>
      <c r="E64" s="55">
        <v>3</v>
      </c>
      <c r="F64" s="56">
        <v>4</v>
      </c>
      <c r="G64" s="54">
        <v>5</v>
      </c>
      <c r="H64" s="55">
        <v>6</v>
      </c>
      <c r="I64" s="55">
        <v>7</v>
      </c>
      <c r="J64" s="56">
        <v>8</v>
      </c>
      <c r="K64" s="54">
        <v>9</v>
      </c>
      <c r="L64" s="55">
        <v>10</v>
      </c>
      <c r="M64" s="55">
        <v>11</v>
      </c>
      <c r="N64" s="56">
        <v>12</v>
      </c>
      <c r="O64" s="54">
        <v>13</v>
      </c>
      <c r="P64" s="55">
        <v>14</v>
      </c>
      <c r="Q64" s="55">
        <v>15</v>
      </c>
      <c r="R64" s="56">
        <v>16</v>
      </c>
      <c r="S64" s="54">
        <v>17</v>
      </c>
      <c r="T64" s="55">
        <v>18</v>
      </c>
      <c r="U64" s="55">
        <v>19</v>
      </c>
      <c r="V64" s="56">
        <v>20</v>
      </c>
      <c r="W64" s="54">
        <v>21</v>
      </c>
      <c r="X64" s="55">
        <v>22</v>
      </c>
      <c r="Y64" s="55">
        <v>23</v>
      </c>
      <c r="Z64" s="56">
        <v>24</v>
      </c>
      <c r="AA64" s="396"/>
      <c r="AB64" s="397"/>
      <c r="AC64" s="398"/>
    </row>
    <row r="65" spans="1:29" ht="13.5" hidden="1" customHeight="1" x14ac:dyDescent="0.25">
      <c r="A65" s="57"/>
      <c r="B65" s="58"/>
      <c r="C65" s="59"/>
      <c r="D65" s="59"/>
      <c r="E65" s="59"/>
      <c r="F65" s="60"/>
      <c r="G65" s="58"/>
      <c r="H65" s="59"/>
      <c r="I65" s="59"/>
      <c r="J65" s="60"/>
      <c r="K65" s="58"/>
      <c r="L65" s="61"/>
      <c r="M65" s="61"/>
      <c r="N65" s="62"/>
      <c r="O65" s="58"/>
      <c r="P65" s="61"/>
      <c r="Q65" s="61"/>
      <c r="R65" s="62"/>
      <c r="S65" s="58"/>
      <c r="T65" s="61"/>
      <c r="U65" s="61"/>
      <c r="V65" s="62"/>
      <c r="W65" s="58"/>
      <c r="X65" s="61"/>
      <c r="Y65" s="61"/>
      <c r="Z65" s="61"/>
      <c r="AA65" s="61"/>
      <c r="AB65" s="61"/>
      <c r="AC65" s="62"/>
    </row>
    <row r="66" spans="1:29" ht="17.100000000000001" hidden="1" customHeight="1" x14ac:dyDescent="0.3">
      <c r="A66" s="131"/>
      <c r="B66" s="64" t="s">
        <v>56</v>
      </c>
      <c r="C66" s="132"/>
      <c r="D66" s="69"/>
      <c r="E66" s="69"/>
      <c r="F66" s="70"/>
      <c r="G66" s="68"/>
      <c r="H66" s="69"/>
      <c r="I66" s="69"/>
      <c r="J66" s="70"/>
      <c r="K66" s="68"/>
      <c r="L66" s="69"/>
      <c r="M66" s="69"/>
      <c r="N66" s="70"/>
      <c r="O66" s="68"/>
      <c r="P66" s="69"/>
      <c r="Q66" s="69"/>
      <c r="R66" s="70"/>
      <c r="S66" s="68"/>
      <c r="T66" s="69"/>
      <c r="U66" s="69"/>
      <c r="V66" s="70"/>
      <c r="W66" s="68"/>
      <c r="X66" s="69"/>
      <c r="Y66" s="69"/>
      <c r="Z66" s="70"/>
      <c r="AA66" s="399"/>
      <c r="AB66" s="400"/>
      <c r="AC66" s="401"/>
    </row>
    <row r="67" spans="1:29" ht="12" hidden="1" customHeight="1" x14ac:dyDescent="0.25">
      <c r="A67" s="121"/>
      <c r="B67" s="30" t="s">
        <v>57</v>
      </c>
      <c r="C67" s="31">
        <v>0</v>
      </c>
      <c r="D67" s="32">
        <v>0</v>
      </c>
      <c r="E67" s="33">
        <v>0</v>
      </c>
      <c r="F67" s="34"/>
      <c r="G67" s="31">
        <v>0</v>
      </c>
      <c r="H67" s="32">
        <v>0</v>
      </c>
      <c r="I67" s="33">
        <v>0</v>
      </c>
      <c r="J67" s="34"/>
      <c r="K67" s="31">
        <v>0</v>
      </c>
      <c r="L67" s="32">
        <v>0</v>
      </c>
      <c r="M67" s="33">
        <v>0</v>
      </c>
      <c r="N67" s="34"/>
      <c r="O67" s="31">
        <v>0</v>
      </c>
      <c r="P67" s="32">
        <v>0</v>
      </c>
      <c r="Q67" s="33">
        <v>0</v>
      </c>
      <c r="R67" s="34"/>
      <c r="S67" s="31">
        <v>0</v>
      </c>
      <c r="T67" s="32">
        <v>0</v>
      </c>
      <c r="U67" s="33">
        <v>0</v>
      </c>
      <c r="V67" s="79"/>
      <c r="W67" s="31">
        <v>0</v>
      </c>
      <c r="X67" s="32">
        <v>0</v>
      </c>
      <c r="Y67" s="33">
        <v>0</v>
      </c>
      <c r="Z67" s="34"/>
      <c r="AA67" s="122">
        <f t="shared" ref="AA67:AC74" si="5">IF(C67+G67+K67+O67+S67+W67&lt;1,0,C67+G67+K67+O67+S67+W67)</f>
        <v>0</v>
      </c>
      <c r="AB67" s="123">
        <f t="shared" si="5"/>
        <v>0</v>
      </c>
      <c r="AC67" s="124">
        <f t="shared" si="5"/>
        <v>0</v>
      </c>
    </row>
    <row r="68" spans="1:29" ht="12" hidden="1" customHeight="1" x14ac:dyDescent="0.25">
      <c r="A68" s="121"/>
      <c r="B68" s="30" t="s">
        <v>58</v>
      </c>
      <c r="C68" s="31">
        <v>0</v>
      </c>
      <c r="D68" s="32">
        <v>0</v>
      </c>
      <c r="E68" s="33">
        <v>0</v>
      </c>
      <c r="F68" s="34"/>
      <c r="G68" s="31">
        <v>0</v>
      </c>
      <c r="H68" s="32">
        <v>0</v>
      </c>
      <c r="I68" s="33">
        <v>0</v>
      </c>
      <c r="J68" s="34"/>
      <c r="K68" s="31">
        <v>0</v>
      </c>
      <c r="L68" s="32">
        <v>0</v>
      </c>
      <c r="M68" s="33">
        <v>0</v>
      </c>
      <c r="N68" s="34"/>
      <c r="O68" s="31">
        <v>0</v>
      </c>
      <c r="P68" s="32">
        <v>0</v>
      </c>
      <c r="Q68" s="33">
        <v>0</v>
      </c>
      <c r="R68" s="34"/>
      <c r="S68" s="31">
        <v>0</v>
      </c>
      <c r="T68" s="32">
        <v>0</v>
      </c>
      <c r="U68" s="33">
        <v>0</v>
      </c>
      <c r="V68" s="79"/>
      <c r="W68" s="31">
        <v>0</v>
      </c>
      <c r="X68" s="32">
        <v>0</v>
      </c>
      <c r="Y68" s="33">
        <v>0</v>
      </c>
      <c r="Z68" s="34"/>
      <c r="AA68" s="122">
        <f t="shared" si="5"/>
        <v>0</v>
      </c>
      <c r="AB68" s="123">
        <f t="shared" si="5"/>
        <v>0</v>
      </c>
      <c r="AC68" s="124">
        <f t="shared" si="5"/>
        <v>0</v>
      </c>
    </row>
    <row r="69" spans="1:29" ht="12" hidden="1" customHeight="1" x14ac:dyDescent="0.25">
      <c r="A69" s="121"/>
      <c r="B69" s="30" t="s">
        <v>59</v>
      </c>
      <c r="C69" s="31">
        <v>0</v>
      </c>
      <c r="D69" s="32">
        <v>0</v>
      </c>
      <c r="E69" s="33">
        <v>0</v>
      </c>
      <c r="F69" s="34"/>
      <c r="G69" s="31">
        <v>0</v>
      </c>
      <c r="H69" s="32">
        <v>0</v>
      </c>
      <c r="I69" s="33">
        <v>0</v>
      </c>
      <c r="J69" s="34"/>
      <c r="K69" s="31">
        <v>0</v>
      </c>
      <c r="L69" s="32">
        <v>0</v>
      </c>
      <c r="M69" s="33">
        <v>0</v>
      </c>
      <c r="N69" s="34"/>
      <c r="O69" s="31">
        <v>0</v>
      </c>
      <c r="P69" s="32">
        <v>0</v>
      </c>
      <c r="Q69" s="33">
        <v>0</v>
      </c>
      <c r="R69" s="34"/>
      <c r="S69" s="31">
        <v>0</v>
      </c>
      <c r="T69" s="32">
        <v>0</v>
      </c>
      <c r="U69" s="33">
        <v>0</v>
      </c>
      <c r="V69" s="79"/>
      <c r="W69" s="31">
        <v>0</v>
      </c>
      <c r="X69" s="32">
        <v>0</v>
      </c>
      <c r="Y69" s="33">
        <v>0</v>
      </c>
      <c r="Z69" s="34"/>
      <c r="AA69" s="122">
        <f t="shared" si="5"/>
        <v>0</v>
      </c>
      <c r="AB69" s="123">
        <f t="shared" si="5"/>
        <v>0</v>
      </c>
      <c r="AC69" s="124">
        <f t="shared" si="5"/>
        <v>0</v>
      </c>
    </row>
    <row r="70" spans="1:29" ht="12" hidden="1" customHeight="1" x14ac:dyDescent="0.25">
      <c r="A70" s="121"/>
      <c r="B70" s="30" t="s">
        <v>60</v>
      </c>
      <c r="C70" s="31">
        <v>0</v>
      </c>
      <c r="D70" s="32">
        <v>0</v>
      </c>
      <c r="E70" s="33">
        <v>0</v>
      </c>
      <c r="F70" s="34"/>
      <c r="G70" s="31">
        <v>0</v>
      </c>
      <c r="H70" s="32">
        <v>0</v>
      </c>
      <c r="I70" s="33">
        <v>0</v>
      </c>
      <c r="J70" s="34"/>
      <c r="K70" s="31">
        <v>0</v>
      </c>
      <c r="L70" s="32">
        <v>0</v>
      </c>
      <c r="M70" s="33">
        <v>0</v>
      </c>
      <c r="N70" s="34"/>
      <c r="O70" s="31">
        <v>0</v>
      </c>
      <c r="P70" s="32">
        <v>0</v>
      </c>
      <c r="Q70" s="33">
        <v>0</v>
      </c>
      <c r="R70" s="34"/>
      <c r="S70" s="31">
        <v>0</v>
      </c>
      <c r="T70" s="32">
        <v>0</v>
      </c>
      <c r="U70" s="33">
        <v>0</v>
      </c>
      <c r="V70" s="79"/>
      <c r="W70" s="31">
        <v>0</v>
      </c>
      <c r="X70" s="32">
        <v>0</v>
      </c>
      <c r="Y70" s="33">
        <v>0</v>
      </c>
      <c r="Z70" s="34"/>
      <c r="AA70" s="122">
        <f t="shared" si="5"/>
        <v>0</v>
      </c>
      <c r="AB70" s="123">
        <f t="shared" si="5"/>
        <v>0</v>
      </c>
      <c r="AC70" s="124">
        <f t="shared" si="5"/>
        <v>0</v>
      </c>
    </row>
    <row r="71" spans="1:29" ht="12" hidden="1" customHeight="1" x14ac:dyDescent="0.25">
      <c r="A71" s="121"/>
      <c r="B71" s="72" t="s">
        <v>61</v>
      </c>
      <c r="C71" s="31">
        <v>0</v>
      </c>
      <c r="D71" s="32">
        <v>0</v>
      </c>
      <c r="E71" s="33">
        <v>0</v>
      </c>
      <c r="F71" s="36">
        <f>IF(SUM(E67:E74)=40," ",SUM(E67:E74)-40)</f>
        <v>-40</v>
      </c>
      <c r="G71" s="31">
        <v>0</v>
      </c>
      <c r="H71" s="32">
        <v>0</v>
      </c>
      <c r="I71" s="33">
        <v>0</v>
      </c>
      <c r="J71" s="36">
        <f>IF(SUM(I67:I74)=40," ",SUM(I67:I74)-40)</f>
        <v>-40</v>
      </c>
      <c r="K71" s="31">
        <v>0</v>
      </c>
      <c r="L71" s="32">
        <v>0</v>
      </c>
      <c r="M71" s="33">
        <v>0</v>
      </c>
      <c r="N71" s="36">
        <f>IF(SUM(M67:M74)=40," ",SUM(M67:M74)-40)</f>
        <v>-40</v>
      </c>
      <c r="O71" s="31">
        <v>0</v>
      </c>
      <c r="P71" s="32">
        <v>0</v>
      </c>
      <c r="Q71" s="33">
        <v>0</v>
      </c>
      <c r="R71" s="36">
        <f>IF(SUM(Q67:Q74)=40," ",SUM(Q67:Q74)-40)</f>
        <v>-40</v>
      </c>
      <c r="S71" s="31">
        <v>0</v>
      </c>
      <c r="T71" s="32">
        <v>0</v>
      </c>
      <c r="U71" s="33">
        <v>0</v>
      </c>
      <c r="V71" s="36">
        <f>IF(SUM(U67:U74)=40," ",SUM(U67:U74)-40)</f>
        <v>-40</v>
      </c>
      <c r="W71" s="31">
        <v>0</v>
      </c>
      <c r="X71" s="32">
        <v>0</v>
      </c>
      <c r="Y71" s="33">
        <v>0</v>
      </c>
      <c r="Z71" s="36">
        <f>IF(SUM(Y67:Y74)=40," ",SUM(Y67:Y74)-40)</f>
        <v>-40</v>
      </c>
      <c r="AA71" s="122">
        <f t="shared" si="5"/>
        <v>0</v>
      </c>
      <c r="AB71" s="123">
        <f t="shared" si="5"/>
        <v>0</v>
      </c>
      <c r="AC71" s="124">
        <f t="shared" si="5"/>
        <v>0</v>
      </c>
    </row>
    <row r="72" spans="1:29" ht="12" hidden="1" customHeight="1" x14ac:dyDescent="0.25">
      <c r="A72" s="121"/>
      <c r="B72" s="30" t="s">
        <v>62</v>
      </c>
      <c r="C72" s="31">
        <v>0</v>
      </c>
      <c r="D72" s="32">
        <v>0</v>
      </c>
      <c r="E72" s="33">
        <v>0</v>
      </c>
      <c r="F72" s="34"/>
      <c r="G72" s="31">
        <v>0</v>
      </c>
      <c r="H72" s="32">
        <v>0</v>
      </c>
      <c r="I72" s="33">
        <v>0</v>
      </c>
      <c r="J72" s="34"/>
      <c r="K72" s="31">
        <v>0</v>
      </c>
      <c r="L72" s="32">
        <v>0</v>
      </c>
      <c r="M72" s="33">
        <v>0</v>
      </c>
      <c r="N72" s="34"/>
      <c r="O72" s="31">
        <v>0</v>
      </c>
      <c r="P72" s="32">
        <v>0</v>
      </c>
      <c r="Q72" s="33">
        <v>0</v>
      </c>
      <c r="R72" s="34"/>
      <c r="S72" s="31">
        <v>0</v>
      </c>
      <c r="T72" s="32">
        <v>0</v>
      </c>
      <c r="U72" s="33">
        <v>0</v>
      </c>
      <c r="V72" s="34"/>
      <c r="W72" s="31">
        <v>0</v>
      </c>
      <c r="X72" s="32">
        <v>0</v>
      </c>
      <c r="Y72" s="33">
        <v>0</v>
      </c>
      <c r="Z72" s="34"/>
      <c r="AA72" s="122">
        <f t="shared" si="5"/>
        <v>0</v>
      </c>
      <c r="AB72" s="123">
        <f t="shared" si="5"/>
        <v>0</v>
      </c>
      <c r="AC72" s="124">
        <f t="shared" si="5"/>
        <v>0</v>
      </c>
    </row>
    <row r="73" spans="1:29" ht="12" hidden="1" customHeight="1" x14ac:dyDescent="0.25">
      <c r="A73" s="121"/>
      <c r="B73" s="30" t="s">
        <v>63</v>
      </c>
      <c r="C73" s="31">
        <v>0</v>
      </c>
      <c r="D73" s="32">
        <v>0</v>
      </c>
      <c r="E73" s="33">
        <v>0</v>
      </c>
      <c r="F73" s="37">
        <f>F74</f>
        <v>0</v>
      </c>
      <c r="G73" s="31">
        <v>0</v>
      </c>
      <c r="H73" s="32">
        <v>0</v>
      </c>
      <c r="I73" s="33">
        <v>0</v>
      </c>
      <c r="J73" s="37">
        <f>F73+J74</f>
        <v>0</v>
      </c>
      <c r="K73" s="31">
        <v>0</v>
      </c>
      <c r="L73" s="32">
        <v>0</v>
      </c>
      <c r="M73" s="33">
        <v>0</v>
      </c>
      <c r="N73" s="37">
        <f>J73+N74</f>
        <v>0</v>
      </c>
      <c r="O73" s="31">
        <v>0</v>
      </c>
      <c r="P73" s="32">
        <v>0</v>
      </c>
      <c r="Q73" s="33">
        <v>0</v>
      </c>
      <c r="R73" s="37">
        <f>N73+R74</f>
        <v>0</v>
      </c>
      <c r="S73" s="31">
        <v>0</v>
      </c>
      <c r="T73" s="32">
        <v>0</v>
      </c>
      <c r="U73" s="33">
        <v>0</v>
      </c>
      <c r="V73" s="37">
        <f>R73+V74</f>
        <v>0</v>
      </c>
      <c r="W73" s="31">
        <v>0</v>
      </c>
      <c r="X73" s="32">
        <v>0</v>
      </c>
      <c r="Y73" s="33">
        <v>0</v>
      </c>
      <c r="Z73" s="37">
        <f>V73+Z74</f>
        <v>0</v>
      </c>
      <c r="AA73" s="122">
        <f t="shared" si="5"/>
        <v>0</v>
      </c>
      <c r="AB73" s="123">
        <f t="shared" si="5"/>
        <v>0</v>
      </c>
      <c r="AC73" s="124">
        <f t="shared" si="5"/>
        <v>0</v>
      </c>
    </row>
    <row r="74" spans="1:29" ht="12" hidden="1" customHeight="1" x14ac:dyDescent="0.25">
      <c r="A74" s="125"/>
      <c r="B74" s="39" t="s">
        <v>64</v>
      </c>
      <c r="C74" s="40">
        <v>0</v>
      </c>
      <c r="D74" s="41">
        <v>0</v>
      </c>
      <c r="E74" s="42">
        <v>0</v>
      </c>
      <c r="F74" s="126">
        <f>SUM(C75:F75)</f>
        <v>0</v>
      </c>
      <c r="G74" s="40">
        <v>0</v>
      </c>
      <c r="H74" s="41">
        <v>0</v>
      </c>
      <c r="I74" s="42">
        <v>0</v>
      </c>
      <c r="J74" s="126">
        <f>SUM(G75:J75)</f>
        <v>0</v>
      </c>
      <c r="K74" s="40">
        <v>0</v>
      </c>
      <c r="L74" s="41">
        <v>0</v>
      </c>
      <c r="M74" s="42">
        <v>0</v>
      </c>
      <c r="N74" s="126">
        <f>SUM(K75:N75)</f>
        <v>0</v>
      </c>
      <c r="O74" s="40">
        <v>0</v>
      </c>
      <c r="P74" s="41">
        <v>0</v>
      </c>
      <c r="Q74" s="42">
        <v>0</v>
      </c>
      <c r="R74" s="126">
        <f>SUM(O75:R75)</f>
        <v>0</v>
      </c>
      <c r="S74" s="40">
        <v>0</v>
      </c>
      <c r="T74" s="41">
        <v>0</v>
      </c>
      <c r="U74" s="42">
        <v>0</v>
      </c>
      <c r="V74" s="126">
        <f>SUM(S75:V75)</f>
        <v>0</v>
      </c>
      <c r="W74" s="40">
        <v>0</v>
      </c>
      <c r="X74" s="41">
        <v>0</v>
      </c>
      <c r="Y74" s="42">
        <v>0</v>
      </c>
      <c r="Z74" s="126">
        <f>SUM(W75:Z75)</f>
        <v>0</v>
      </c>
      <c r="AA74" s="122">
        <f t="shared" si="5"/>
        <v>0</v>
      </c>
      <c r="AB74" s="123">
        <f t="shared" si="5"/>
        <v>0</v>
      </c>
      <c r="AC74" s="124">
        <f t="shared" si="5"/>
        <v>0</v>
      </c>
    </row>
    <row r="75" spans="1:29" ht="15.75" hidden="1" customHeight="1" x14ac:dyDescent="0.25">
      <c r="A75" s="44"/>
      <c r="B75" s="45" t="s">
        <v>18</v>
      </c>
      <c r="C75" s="46"/>
      <c r="D75" s="46"/>
      <c r="E75" s="46"/>
      <c r="F75" s="47"/>
      <c r="G75" s="48"/>
      <c r="H75" s="46"/>
      <c r="I75" s="46"/>
      <c r="J75" s="47"/>
      <c r="K75" s="48"/>
      <c r="L75" s="46"/>
      <c r="M75" s="46"/>
      <c r="N75" s="47"/>
      <c r="O75" s="48"/>
      <c r="P75" s="46"/>
      <c r="Q75" s="46"/>
      <c r="R75" s="47"/>
      <c r="S75" s="48"/>
      <c r="T75" s="46"/>
      <c r="U75" s="46"/>
      <c r="V75" s="47"/>
      <c r="W75" s="48"/>
      <c r="X75" s="46"/>
      <c r="Y75" s="46"/>
      <c r="Z75" s="47"/>
      <c r="AA75" s="393" t="str">
        <f>IF(SUM(C75:Z75)&lt;1," ",SUM(C75:Z75))</f>
        <v xml:space="preserve"> </v>
      </c>
      <c r="AB75" s="394"/>
      <c r="AC75" s="395"/>
    </row>
    <row r="76" spans="1:29" ht="15.75" hidden="1" customHeight="1" x14ac:dyDescent="0.25">
      <c r="A76" s="49"/>
      <c r="B76" s="50" t="s">
        <v>19</v>
      </c>
      <c r="C76" s="130">
        <v>1</v>
      </c>
      <c r="D76" s="55">
        <v>2</v>
      </c>
      <c r="E76" s="55">
        <v>3</v>
      </c>
      <c r="F76" s="56">
        <v>4</v>
      </c>
      <c r="G76" s="54">
        <v>5</v>
      </c>
      <c r="H76" s="55">
        <v>6</v>
      </c>
      <c r="I76" s="55">
        <v>7</v>
      </c>
      <c r="J76" s="56">
        <v>8</v>
      </c>
      <c r="K76" s="54">
        <v>9</v>
      </c>
      <c r="L76" s="55">
        <v>10</v>
      </c>
      <c r="M76" s="55">
        <v>11</v>
      </c>
      <c r="N76" s="56">
        <v>12</v>
      </c>
      <c r="O76" s="54">
        <v>13</v>
      </c>
      <c r="P76" s="55">
        <v>14</v>
      </c>
      <c r="Q76" s="55">
        <v>15</v>
      </c>
      <c r="R76" s="56">
        <v>16</v>
      </c>
      <c r="S76" s="54">
        <v>17</v>
      </c>
      <c r="T76" s="55">
        <v>18</v>
      </c>
      <c r="U76" s="55">
        <v>19</v>
      </c>
      <c r="V76" s="56">
        <v>20</v>
      </c>
      <c r="W76" s="54">
        <v>21</v>
      </c>
      <c r="X76" s="55">
        <v>22</v>
      </c>
      <c r="Y76" s="55">
        <v>23</v>
      </c>
      <c r="Z76" s="56">
        <v>24</v>
      </c>
      <c r="AA76" s="396"/>
      <c r="AB76" s="397"/>
      <c r="AC76" s="398"/>
    </row>
    <row r="77" spans="1:29" ht="13.5" hidden="1" customHeight="1" x14ac:dyDescent="0.25">
      <c r="A77" s="57"/>
      <c r="B77" s="58"/>
      <c r="C77" s="59"/>
      <c r="D77" s="59"/>
      <c r="E77" s="59"/>
      <c r="F77" s="60"/>
      <c r="G77" s="58"/>
      <c r="H77" s="59"/>
      <c r="I77" s="59"/>
      <c r="J77" s="60"/>
      <c r="K77" s="58"/>
      <c r="L77" s="61"/>
      <c r="M77" s="61"/>
      <c r="N77" s="62"/>
      <c r="O77" s="58"/>
      <c r="P77" s="61"/>
      <c r="Q77" s="61"/>
      <c r="R77" s="62"/>
      <c r="S77" s="58"/>
      <c r="T77" s="61"/>
      <c r="U77" s="61"/>
      <c r="V77" s="62"/>
      <c r="W77" s="58"/>
      <c r="X77" s="61"/>
      <c r="Y77" s="61"/>
      <c r="Z77" s="61"/>
      <c r="AA77" s="61"/>
      <c r="AB77" s="61"/>
      <c r="AC77" s="62"/>
    </row>
    <row r="78" spans="1:29" ht="17.100000000000001" hidden="1" customHeight="1" x14ac:dyDescent="0.3">
      <c r="A78" s="131"/>
      <c r="B78" s="64" t="s">
        <v>65</v>
      </c>
      <c r="C78" s="65"/>
      <c r="D78" s="66"/>
      <c r="E78" s="66"/>
      <c r="F78" s="67"/>
      <c r="G78" s="68"/>
      <c r="H78" s="66"/>
      <c r="I78" s="66"/>
      <c r="J78" s="67"/>
      <c r="K78" s="68"/>
      <c r="L78" s="69"/>
      <c r="M78" s="69"/>
      <c r="N78" s="70"/>
      <c r="O78" s="68"/>
      <c r="P78" s="69"/>
      <c r="Q78" s="69"/>
      <c r="R78" s="70"/>
      <c r="S78" s="68"/>
      <c r="T78" s="69"/>
      <c r="U78" s="69"/>
      <c r="V78" s="70"/>
      <c r="W78" s="68"/>
      <c r="X78" s="69"/>
      <c r="Y78" s="69"/>
      <c r="Z78" s="70"/>
      <c r="AA78" s="399"/>
      <c r="AB78" s="400"/>
      <c r="AC78" s="401"/>
    </row>
    <row r="79" spans="1:29" ht="12" hidden="1" customHeight="1" x14ac:dyDescent="0.25">
      <c r="A79" s="133"/>
      <c r="B79" s="30" t="s">
        <v>66</v>
      </c>
      <c r="C79" s="31">
        <v>0</v>
      </c>
      <c r="D79" s="32">
        <v>0</v>
      </c>
      <c r="E79" s="33">
        <v>0</v>
      </c>
      <c r="F79" s="34"/>
      <c r="G79" s="31">
        <v>0</v>
      </c>
      <c r="H79" s="32">
        <v>0</v>
      </c>
      <c r="I79" s="33">
        <v>0</v>
      </c>
      <c r="J79" s="34"/>
      <c r="K79" s="31">
        <v>0</v>
      </c>
      <c r="L79" s="32">
        <v>0</v>
      </c>
      <c r="M79" s="33">
        <v>0</v>
      </c>
      <c r="N79" s="34"/>
      <c r="O79" s="31">
        <v>0</v>
      </c>
      <c r="P79" s="32">
        <v>0</v>
      </c>
      <c r="Q79" s="33">
        <v>0</v>
      </c>
      <c r="R79" s="34"/>
      <c r="S79" s="31">
        <v>0</v>
      </c>
      <c r="T79" s="32">
        <v>0</v>
      </c>
      <c r="U79" s="33">
        <v>0</v>
      </c>
      <c r="V79" s="79"/>
      <c r="W79" s="31">
        <v>0</v>
      </c>
      <c r="X79" s="32">
        <v>0</v>
      </c>
      <c r="Y79" s="33">
        <v>0</v>
      </c>
      <c r="Z79" s="34"/>
      <c r="AA79" s="122">
        <f t="shared" ref="AA79:AC86" si="6">IF(C79+G79+K79+O79+S79+W79&lt;1,0,C79+G79+K79+O79+S79+W79)</f>
        <v>0</v>
      </c>
      <c r="AB79" s="123">
        <f t="shared" si="6"/>
        <v>0</v>
      </c>
      <c r="AC79" s="124">
        <f t="shared" si="6"/>
        <v>0</v>
      </c>
    </row>
    <row r="80" spans="1:29" ht="12" hidden="1" customHeight="1" x14ac:dyDescent="0.25">
      <c r="A80" s="133"/>
      <c r="B80" s="30" t="s">
        <v>67</v>
      </c>
      <c r="C80" s="31">
        <v>0</v>
      </c>
      <c r="D80" s="32">
        <v>0</v>
      </c>
      <c r="E80" s="33">
        <v>0</v>
      </c>
      <c r="F80" s="34"/>
      <c r="G80" s="31">
        <v>0</v>
      </c>
      <c r="H80" s="32">
        <v>0</v>
      </c>
      <c r="I80" s="33">
        <v>0</v>
      </c>
      <c r="J80" s="34"/>
      <c r="K80" s="31">
        <v>0</v>
      </c>
      <c r="L80" s="32">
        <v>0</v>
      </c>
      <c r="M80" s="33">
        <v>0</v>
      </c>
      <c r="N80" s="34"/>
      <c r="O80" s="31">
        <v>0</v>
      </c>
      <c r="P80" s="32">
        <v>0</v>
      </c>
      <c r="Q80" s="33">
        <v>0</v>
      </c>
      <c r="R80" s="34"/>
      <c r="S80" s="31">
        <v>0</v>
      </c>
      <c r="T80" s="32">
        <v>0</v>
      </c>
      <c r="U80" s="33">
        <v>0</v>
      </c>
      <c r="V80" s="79"/>
      <c r="W80" s="31">
        <v>0</v>
      </c>
      <c r="X80" s="32">
        <v>0</v>
      </c>
      <c r="Y80" s="33">
        <v>0</v>
      </c>
      <c r="Z80" s="34"/>
      <c r="AA80" s="122">
        <f t="shared" si="6"/>
        <v>0</v>
      </c>
      <c r="AB80" s="123">
        <f t="shared" si="6"/>
        <v>0</v>
      </c>
      <c r="AC80" s="124">
        <f t="shared" si="6"/>
        <v>0</v>
      </c>
    </row>
    <row r="81" spans="1:29" ht="12" hidden="1" customHeight="1" x14ac:dyDescent="0.25">
      <c r="A81" s="121"/>
      <c r="B81" s="30" t="s">
        <v>68</v>
      </c>
      <c r="C81" s="31">
        <v>0</v>
      </c>
      <c r="D81" s="32">
        <v>0</v>
      </c>
      <c r="E81" s="33">
        <v>0</v>
      </c>
      <c r="F81" s="34"/>
      <c r="G81" s="31">
        <v>0</v>
      </c>
      <c r="H81" s="32">
        <v>0</v>
      </c>
      <c r="I81" s="33">
        <v>0</v>
      </c>
      <c r="J81" s="34"/>
      <c r="K81" s="31">
        <v>0</v>
      </c>
      <c r="L81" s="32">
        <v>0</v>
      </c>
      <c r="M81" s="33">
        <v>0</v>
      </c>
      <c r="N81" s="34"/>
      <c r="O81" s="31">
        <v>0</v>
      </c>
      <c r="P81" s="32">
        <v>0</v>
      </c>
      <c r="Q81" s="33">
        <v>0</v>
      </c>
      <c r="R81" s="34"/>
      <c r="S81" s="31">
        <v>0</v>
      </c>
      <c r="T81" s="32">
        <v>0</v>
      </c>
      <c r="U81" s="33">
        <v>0</v>
      </c>
      <c r="V81" s="79"/>
      <c r="W81" s="31">
        <v>0</v>
      </c>
      <c r="X81" s="32">
        <v>0</v>
      </c>
      <c r="Y81" s="33">
        <v>0</v>
      </c>
      <c r="Z81" s="34"/>
      <c r="AA81" s="122">
        <f t="shared" si="6"/>
        <v>0</v>
      </c>
      <c r="AB81" s="123">
        <f t="shared" si="6"/>
        <v>0</v>
      </c>
      <c r="AC81" s="124">
        <f t="shared" si="6"/>
        <v>0</v>
      </c>
    </row>
    <row r="82" spans="1:29" ht="12" hidden="1" customHeight="1" x14ac:dyDescent="0.25">
      <c r="A82" s="121"/>
      <c r="B82" s="30" t="s">
        <v>69</v>
      </c>
      <c r="C82" s="31">
        <v>0</v>
      </c>
      <c r="D82" s="32">
        <v>0</v>
      </c>
      <c r="E82" s="33">
        <v>0</v>
      </c>
      <c r="F82" s="34"/>
      <c r="G82" s="31">
        <v>0</v>
      </c>
      <c r="H82" s="32">
        <v>0</v>
      </c>
      <c r="I82" s="33">
        <v>0</v>
      </c>
      <c r="J82" s="34"/>
      <c r="K82" s="31">
        <v>0</v>
      </c>
      <c r="L82" s="32">
        <v>0</v>
      </c>
      <c r="M82" s="33">
        <v>0</v>
      </c>
      <c r="N82" s="34"/>
      <c r="O82" s="31">
        <v>0</v>
      </c>
      <c r="P82" s="32">
        <v>0</v>
      </c>
      <c r="Q82" s="33">
        <v>0</v>
      </c>
      <c r="R82" s="34"/>
      <c r="S82" s="31">
        <v>0</v>
      </c>
      <c r="T82" s="32">
        <v>0</v>
      </c>
      <c r="U82" s="33">
        <v>0</v>
      </c>
      <c r="V82" s="79"/>
      <c r="W82" s="31">
        <v>0</v>
      </c>
      <c r="X82" s="32">
        <v>0</v>
      </c>
      <c r="Y82" s="33">
        <v>0</v>
      </c>
      <c r="Z82" s="34"/>
      <c r="AA82" s="122">
        <f t="shared" si="6"/>
        <v>0</v>
      </c>
      <c r="AB82" s="123">
        <f t="shared" si="6"/>
        <v>0</v>
      </c>
      <c r="AC82" s="124">
        <f t="shared" si="6"/>
        <v>0</v>
      </c>
    </row>
    <row r="83" spans="1:29" ht="12" hidden="1" customHeight="1" x14ac:dyDescent="0.25">
      <c r="A83" s="121"/>
      <c r="B83" s="72" t="s">
        <v>70</v>
      </c>
      <c r="C83" s="31">
        <v>0</v>
      </c>
      <c r="D83" s="32">
        <v>0</v>
      </c>
      <c r="E83" s="33">
        <v>0</v>
      </c>
      <c r="F83" s="36">
        <f>IF(SUM(E79:E86)=40," ",SUM(E79:E86)-40)</f>
        <v>-40</v>
      </c>
      <c r="G83" s="31">
        <v>0</v>
      </c>
      <c r="H83" s="32">
        <v>0</v>
      </c>
      <c r="I83" s="33">
        <v>0</v>
      </c>
      <c r="J83" s="36">
        <f>IF(SUM(I79:I86)=40," ",SUM(I79:I86)-40)</f>
        <v>-40</v>
      </c>
      <c r="K83" s="31">
        <v>0</v>
      </c>
      <c r="L83" s="32">
        <v>0</v>
      </c>
      <c r="M83" s="33">
        <v>0</v>
      </c>
      <c r="N83" s="36">
        <f>IF(SUM(M79:M86)=40," ",SUM(M79:M86)-40)</f>
        <v>-40</v>
      </c>
      <c r="O83" s="31">
        <v>0</v>
      </c>
      <c r="P83" s="32">
        <v>0</v>
      </c>
      <c r="Q83" s="33">
        <v>0</v>
      </c>
      <c r="R83" s="36">
        <f>IF(SUM(Q79:Q86)=40," ",SUM(Q79:Q86)-40)</f>
        <v>-40</v>
      </c>
      <c r="S83" s="31">
        <v>0</v>
      </c>
      <c r="T83" s="32">
        <v>0</v>
      </c>
      <c r="U83" s="33">
        <v>0</v>
      </c>
      <c r="V83" s="36">
        <f>IF(SUM(U79:U86)=40," ",SUM(U79:U86)-40)</f>
        <v>-40</v>
      </c>
      <c r="W83" s="31">
        <v>0</v>
      </c>
      <c r="X83" s="32">
        <v>0</v>
      </c>
      <c r="Y83" s="33">
        <v>0</v>
      </c>
      <c r="Z83" s="36">
        <f>IF(SUM(Y79:Y86)=40," ",SUM(Y79:Y86)-40)</f>
        <v>-40</v>
      </c>
      <c r="AA83" s="122">
        <f t="shared" si="6"/>
        <v>0</v>
      </c>
      <c r="AB83" s="123">
        <f t="shared" si="6"/>
        <v>0</v>
      </c>
      <c r="AC83" s="124">
        <f t="shared" si="6"/>
        <v>0</v>
      </c>
    </row>
    <row r="84" spans="1:29" ht="12" hidden="1" customHeight="1" x14ac:dyDescent="0.25">
      <c r="A84" s="121"/>
      <c r="B84" s="30" t="s">
        <v>71</v>
      </c>
      <c r="C84" s="31">
        <v>0</v>
      </c>
      <c r="D84" s="32">
        <v>0</v>
      </c>
      <c r="E84" s="33">
        <v>0</v>
      </c>
      <c r="F84" s="34"/>
      <c r="G84" s="31">
        <v>0</v>
      </c>
      <c r="H84" s="32">
        <v>0</v>
      </c>
      <c r="I84" s="33">
        <v>0</v>
      </c>
      <c r="J84" s="34"/>
      <c r="K84" s="31">
        <v>0</v>
      </c>
      <c r="L84" s="32">
        <v>0</v>
      </c>
      <c r="M84" s="33">
        <v>0</v>
      </c>
      <c r="N84" s="34"/>
      <c r="O84" s="31">
        <v>0</v>
      </c>
      <c r="P84" s="32">
        <v>0</v>
      </c>
      <c r="Q84" s="33">
        <v>0</v>
      </c>
      <c r="R84" s="34"/>
      <c r="S84" s="31">
        <v>0</v>
      </c>
      <c r="T84" s="32">
        <v>0</v>
      </c>
      <c r="U84" s="33">
        <v>0</v>
      </c>
      <c r="V84" s="34"/>
      <c r="W84" s="31">
        <v>0</v>
      </c>
      <c r="X84" s="32">
        <v>0</v>
      </c>
      <c r="Y84" s="33">
        <v>0</v>
      </c>
      <c r="Z84" s="34"/>
      <c r="AA84" s="122">
        <f t="shared" si="6"/>
        <v>0</v>
      </c>
      <c r="AB84" s="123">
        <f t="shared" si="6"/>
        <v>0</v>
      </c>
      <c r="AC84" s="124">
        <f t="shared" si="6"/>
        <v>0</v>
      </c>
    </row>
    <row r="85" spans="1:29" ht="12" hidden="1" customHeight="1" x14ac:dyDescent="0.25">
      <c r="A85" s="121"/>
      <c r="B85" s="30" t="s">
        <v>72</v>
      </c>
      <c r="C85" s="31">
        <v>0</v>
      </c>
      <c r="D85" s="32">
        <v>0</v>
      </c>
      <c r="E85" s="33">
        <v>0</v>
      </c>
      <c r="F85" s="37">
        <f>F86</f>
        <v>0</v>
      </c>
      <c r="G85" s="31">
        <v>0</v>
      </c>
      <c r="H85" s="32">
        <v>0</v>
      </c>
      <c r="I85" s="33">
        <v>0</v>
      </c>
      <c r="J85" s="37">
        <f>F85+J86</f>
        <v>0</v>
      </c>
      <c r="K85" s="31">
        <v>0</v>
      </c>
      <c r="L85" s="32">
        <v>0</v>
      </c>
      <c r="M85" s="33">
        <v>0</v>
      </c>
      <c r="N85" s="37">
        <f>J85+N86</f>
        <v>0</v>
      </c>
      <c r="O85" s="31">
        <v>0</v>
      </c>
      <c r="P85" s="32">
        <v>0</v>
      </c>
      <c r="Q85" s="33">
        <v>0</v>
      </c>
      <c r="R85" s="37">
        <f>N85+R86</f>
        <v>0</v>
      </c>
      <c r="S85" s="31">
        <v>0</v>
      </c>
      <c r="T85" s="32">
        <v>0</v>
      </c>
      <c r="U85" s="33">
        <v>0</v>
      </c>
      <c r="V85" s="37">
        <f>R85+V86</f>
        <v>0</v>
      </c>
      <c r="W85" s="31">
        <v>0</v>
      </c>
      <c r="X85" s="32">
        <v>0</v>
      </c>
      <c r="Y85" s="33">
        <v>0</v>
      </c>
      <c r="Z85" s="37">
        <f>V85+Z86</f>
        <v>0</v>
      </c>
      <c r="AA85" s="122">
        <f t="shared" si="6"/>
        <v>0</v>
      </c>
      <c r="AB85" s="123">
        <f t="shared" si="6"/>
        <v>0</v>
      </c>
      <c r="AC85" s="124">
        <f t="shared" si="6"/>
        <v>0</v>
      </c>
    </row>
    <row r="86" spans="1:29" ht="12" hidden="1" customHeight="1" x14ac:dyDescent="0.25">
      <c r="A86" s="125"/>
      <c r="B86" s="39" t="s">
        <v>73</v>
      </c>
      <c r="C86" s="40">
        <v>0</v>
      </c>
      <c r="D86" s="41">
        <v>0</v>
      </c>
      <c r="E86" s="42">
        <v>0</v>
      </c>
      <c r="F86" s="126">
        <f>SUM(C87:F87)</f>
        <v>0</v>
      </c>
      <c r="G86" s="40">
        <v>0</v>
      </c>
      <c r="H86" s="41">
        <v>0</v>
      </c>
      <c r="I86" s="42">
        <v>0</v>
      </c>
      <c r="J86" s="126">
        <f>SUM(G87:J87)</f>
        <v>0</v>
      </c>
      <c r="K86" s="40">
        <v>0</v>
      </c>
      <c r="L86" s="41">
        <v>0</v>
      </c>
      <c r="M86" s="42">
        <v>0</v>
      </c>
      <c r="N86" s="126">
        <f>SUM(K87:N87)</f>
        <v>0</v>
      </c>
      <c r="O86" s="40">
        <v>0</v>
      </c>
      <c r="P86" s="41">
        <v>0</v>
      </c>
      <c r="Q86" s="42">
        <v>0</v>
      </c>
      <c r="R86" s="126">
        <f>SUM(O87:R87)</f>
        <v>0</v>
      </c>
      <c r="S86" s="40">
        <v>0</v>
      </c>
      <c r="T86" s="41">
        <v>0</v>
      </c>
      <c r="U86" s="42">
        <v>0</v>
      </c>
      <c r="V86" s="126">
        <f>SUM(S87:V87)</f>
        <v>0</v>
      </c>
      <c r="W86" s="40">
        <v>0</v>
      </c>
      <c r="X86" s="41">
        <v>0</v>
      </c>
      <c r="Y86" s="42">
        <v>0</v>
      </c>
      <c r="Z86" s="126">
        <f>SUM(W87:Z87)</f>
        <v>0</v>
      </c>
      <c r="AA86" s="122">
        <f t="shared" si="6"/>
        <v>0</v>
      </c>
      <c r="AB86" s="123">
        <f t="shared" si="6"/>
        <v>0</v>
      </c>
      <c r="AC86" s="124">
        <f t="shared" si="6"/>
        <v>0</v>
      </c>
    </row>
    <row r="87" spans="1:29" ht="15.75" hidden="1" customHeight="1" x14ac:dyDescent="0.25">
      <c r="A87" s="44"/>
      <c r="B87" s="45" t="s">
        <v>18</v>
      </c>
      <c r="C87" s="46"/>
      <c r="D87" s="46"/>
      <c r="E87" s="46"/>
      <c r="F87" s="47"/>
      <c r="G87" s="48"/>
      <c r="H87" s="46"/>
      <c r="I87" s="46"/>
      <c r="J87" s="47"/>
      <c r="K87" s="48"/>
      <c r="L87" s="46"/>
      <c r="M87" s="46"/>
      <c r="N87" s="47"/>
      <c r="O87" s="48"/>
      <c r="P87" s="46"/>
      <c r="Q87" s="46"/>
      <c r="R87" s="47"/>
      <c r="S87" s="48"/>
      <c r="T87" s="46"/>
      <c r="U87" s="46"/>
      <c r="V87" s="47"/>
      <c r="W87" s="48"/>
      <c r="X87" s="46"/>
      <c r="Y87" s="46"/>
      <c r="Z87" s="47"/>
      <c r="AA87" s="393" t="str">
        <f>IF(SUM(C87:Z87)&lt;1," ",SUM(C87:Z87))</f>
        <v xml:space="preserve"> </v>
      </c>
      <c r="AB87" s="394"/>
      <c r="AC87" s="395"/>
    </row>
    <row r="88" spans="1:29" ht="15.75" hidden="1" customHeight="1" x14ac:dyDescent="0.25">
      <c r="A88" s="49"/>
      <c r="B88" s="50" t="s">
        <v>19</v>
      </c>
      <c r="C88" s="130">
        <v>1</v>
      </c>
      <c r="D88" s="55">
        <v>2</v>
      </c>
      <c r="E88" s="55">
        <v>3</v>
      </c>
      <c r="F88" s="56">
        <v>4</v>
      </c>
      <c r="G88" s="54">
        <v>5</v>
      </c>
      <c r="H88" s="55">
        <v>6</v>
      </c>
      <c r="I88" s="55">
        <v>7</v>
      </c>
      <c r="J88" s="56">
        <v>8</v>
      </c>
      <c r="K88" s="54">
        <v>9</v>
      </c>
      <c r="L88" s="55">
        <v>10</v>
      </c>
      <c r="M88" s="55">
        <v>11</v>
      </c>
      <c r="N88" s="56">
        <v>12</v>
      </c>
      <c r="O88" s="54">
        <v>13</v>
      </c>
      <c r="P88" s="55">
        <v>14</v>
      </c>
      <c r="Q88" s="55">
        <v>15</v>
      </c>
      <c r="R88" s="56">
        <v>16</v>
      </c>
      <c r="S88" s="54">
        <v>17</v>
      </c>
      <c r="T88" s="55">
        <v>18</v>
      </c>
      <c r="U88" s="55">
        <v>19</v>
      </c>
      <c r="V88" s="56">
        <v>20</v>
      </c>
      <c r="W88" s="54">
        <v>21</v>
      </c>
      <c r="X88" s="55">
        <v>22</v>
      </c>
      <c r="Y88" s="55">
        <v>23</v>
      </c>
      <c r="Z88" s="56">
        <v>24</v>
      </c>
      <c r="AA88" s="396"/>
      <c r="AB88" s="397"/>
      <c r="AC88" s="398"/>
    </row>
    <row r="89" spans="1:29" ht="13.5" hidden="1" customHeight="1" x14ac:dyDescent="0.25">
      <c r="A89" s="57"/>
      <c r="B89" s="58"/>
      <c r="C89" s="59"/>
      <c r="D89" s="59"/>
      <c r="E89" s="59"/>
      <c r="F89" s="60"/>
      <c r="G89" s="58"/>
      <c r="H89" s="59"/>
      <c r="I89" s="59"/>
      <c r="J89" s="60"/>
      <c r="K89" s="58"/>
      <c r="L89" s="61"/>
      <c r="M89" s="61"/>
      <c r="N89" s="62"/>
      <c r="O89" s="58"/>
      <c r="P89" s="61"/>
      <c r="Q89" s="61"/>
      <c r="R89" s="62"/>
      <c r="S89" s="58"/>
      <c r="T89" s="61"/>
      <c r="U89" s="61"/>
      <c r="V89" s="62"/>
      <c r="W89" s="58"/>
      <c r="X89" s="61"/>
      <c r="Y89" s="61"/>
      <c r="Z89" s="61"/>
      <c r="AA89" s="61"/>
      <c r="AB89" s="61"/>
      <c r="AC89" s="62"/>
    </row>
    <row r="90" spans="1:29" ht="17.100000000000001" hidden="1" customHeight="1" x14ac:dyDescent="0.3">
      <c r="A90" s="131"/>
      <c r="B90" s="64" t="s">
        <v>74</v>
      </c>
      <c r="C90" s="132"/>
      <c r="D90" s="69"/>
      <c r="E90" s="69"/>
      <c r="F90" s="70"/>
      <c r="G90" s="68"/>
      <c r="H90" s="69"/>
      <c r="I90" s="69"/>
      <c r="J90" s="70"/>
      <c r="K90" s="68"/>
      <c r="L90" s="69"/>
      <c r="M90" s="69"/>
      <c r="N90" s="70"/>
      <c r="O90" s="68"/>
      <c r="P90" s="69"/>
      <c r="Q90" s="69"/>
      <c r="R90" s="70"/>
      <c r="S90" s="68"/>
      <c r="T90" s="69"/>
      <c r="U90" s="69"/>
      <c r="V90" s="70"/>
      <c r="W90" s="68"/>
      <c r="X90" s="69"/>
      <c r="Y90" s="69"/>
      <c r="Z90" s="70"/>
      <c r="AA90" s="399"/>
      <c r="AB90" s="400"/>
      <c r="AC90" s="401"/>
    </row>
    <row r="91" spans="1:29" ht="12" hidden="1" customHeight="1" x14ac:dyDescent="0.25">
      <c r="A91" s="121"/>
      <c r="B91" s="30" t="s">
        <v>75</v>
      </c>
      <c r="C91" s="31">
        <v>0</v>
      </c>
      <c r="D91" s="32">
        <v>0</v>
      </c>
      <c r="E91" s="33">
        <v>0</v>
      </c>
      <c r="F91" s="34"/>
      <c r="G91" s="31">
        <v>0</v>
      </c>
      <c r="H91" s="32">
        <v>0</v>
      </c>
      <c r="I91" s="33">
        <v>0</v>
      </c>
      <c r="J91" s="34"/>
      <c r="K91" s="31">
        <v>0</v>
      </c>
      <c r="L91" s="32">
        <v>0</v>
      </c>
      <c r="M91" s="33">
        <v>0</v>
      </c>
      <c r="N91" s="34"/>
      <c r="O91" s="31">
        <v>0</v>
      </c>
      <c r="P91" s="32">
        <v>0</v>
      </c>
      <c r="Q91" s="33">
        <v>0</v>
      </c>
      <c r="R91" s="34"/>
      <c r="S91" s="31">
        <v>0</v>
      </c>
      <c r="T91" s="32">
        <v>0</v>
      </c>
      <c r="U91" s="33">
        <v>0</v>
      </c>
      <c r="V91" s="79"/>
      <c r="W91" s="31">
        <v>0</v>
      </c>
      <c r="X91" s="32">
        <v>0</v>
      </c>
      <c r="Y91" s="33">
        <v>0</v>
      </c>
      <c r="Z91" s="34"/>
      <c r="AA91" s="122">
        <f t="shared" ref="AA91:AC98" si="7">IF(C91+G91+K91+O91+S91+W91&lt;1,0,C91+G91+K91+O91+S91+W91)</f>
        <v>0</v>
      </c>
      <c r="AB91" s="123">
        <f t="shared" si="7"/>
        <v>0</v>
      </c>
      <c r="AC91" s="124">
        <f t="shared" si="7"/>
        <v>0</v>
      </c>
    </row>
    <row r="92" spans="1:29" ht="12" hidden="1" customHeight="1" x14ac:dyDescent="0.25">
      <c r="A92" s="121"/>
      <c r="B92" s="30" t="s">
        <v>76</v>
      </c>
      <c r="C92" s="31">
        <v>0</v>
      </c>
      <c r="D92" s="32">
        <v>0</v>
      </c>
      <c r="E92" s="33">
        <v>0</v>
      </c>
      <c r="F92" s="34"/>
      <c r="G92" s="31">
        <v>0</v>
      </c>
      <c r="H92" s="32">
        <v>0</v>
      </c>
      <c r="I92" s="33">
        <v>0</v>
      </c>
      <c r="J92" s="34"/>
      <c r="K92" s="31">
        <v>0</v>
      </c>
      <c r="L92" s="32">
        <v>0</v>
      </c>
      <c r="M92" s="33">
        <v>0</v>
      </c>
      <c r="N92" s="34"/>
      <c r="O92" s="31">
        <v>0</v>
      </c>
      <c r="P92" s="32">
        <v>0</v>
      </c>
      <c r="Q92" s="33">
        <v>0</v>
      </c>
      <c r="R92" s="34"/>
      <c r="S92" s="31">
        <v>0</v>
      </c>
      <c r="T92" s="32">
        <v>0</v>
      </c>
      <c r="U92" s="33">
        <v>0</v>
      </c>
      <c r="V92" s="79"/>
      <c r="W92" s="31">
        <v>0</v>
      </c>
      <c r="X92" s="32">
        <v>0</v>
      </c>
      <c r="Y92" s="33">
        <v>0</v>
      </c>
      <c r="Z92" s="34"/>
      <c r="AA92" s="122">
        <f t="shared" si="7"/>
        <v>0</v>
      </c>
      <c r="AB92" s="123">
        <f t="shared" si="7"/>
        <v>0</v>
      </c>
      <c r="AC92" s="124">
        <f t="shared" si="7"/>
        <v>0</v>
      </c>
    </row>
    <row r="93" spans="1:29" ht="12" hidden="1" customHeight="1" x14ac:dyDescent="0.25">
      <c r="A93" s="121"/>
      <c r="B93" s="30" t="s">
        <v>77</v>
      </c>
      <c r="C93" s="31">
        <v>0</v>
      </c>
      <c r="D93" s="32">
        <v>0</v>
      </c>
      <c r="E93" s="33">
        <v>0</v>
      </c>
      <c r="F93" s="34"/>
      <c r="G93" s="31">
        <v>0</v>
      </c>
      <c r="H93" s="32">
        <v>0</v>
      </c>
      <c r="I93" s="33">
        <v>0</v>
      </c>
      <c r="J93" s="34"/>
      <c r="K93" s="31">
        <v>0</v>
      </c>
      <c r="L93" s="32">
        <v>0</v>
      </c>
      <c r="M93" s="33">
        <v>0</v>
      </c>
      <c r="N93" s="34"/>
      <c r="O93" s="31">
        <v>0</v>
      </c>
      <c r="P93" s="32">
        <v>0</v>
      </c>
      <c r="Q93" s="33">
        <v>0</v>
      </c>
      <c r="R93" s="34"/>
      <c r="S93" s="31">
        <v>0</v>
      </c>
      <c r="T93" s="32">
        <v>0</v>
      </c>
      <c r="U93" s="33">
        <v>0</v>
      </c>
      <c r="V93" s="79"/>
      <c r="W93" s="31">
        <v>0</v>
      </c>
      <c r="X93" s="32">
        <v>0</v>
      </c>
      <c r="Y93" s="33">
        <v>0</v>
      </c>
      <c r="Z93" s="34"/>
      <c r="AA93" s="122">
        <f t="shared" si="7"/>
        <v>0</v>
      </c>
      <c r="AB93" s="123">
        <f t="shared" si="7"/>
        <v>0</v>
      </c>
      <c r="AC93" s="124">
        <f t="shared" si="7"/>
        <v>0</v>
      </c>
    </row>
    <row r="94" spans="1:29" ht="12" hidden="1" customHeight="1" x14ac:dyDescent="0.25">
      <c r="A94" s="121"/>
      <c r="B94" s="30" t="s">
        <v>78</v>
      </c>
      <c r="C94" s="31">
        <v>0</v>
      </c>
      <c r="D94" s="32">
        <v>0</v>
      </c>
      <c r="E94" s="33">
        <v>0</v>
      </c>
      <c r="F94" s="34"/>
      <c r="G94" s="31">
        <v>0</v>
      </c>
      <c r="H94" s="32">
        <v>0</v>
      </c>
      <c r="I94" s="33">
        <v>0</v>
      </c>
      <c r="J94" s="34"/>
      <c r="K94" s="31">
        <v>0</v>
      </c>
      <c r="L94" s="32">
        <v>0</v>
      </c>
      <c r="M94" s="33">
        <v>0</v>
      </c>
      <c r="N94" s="34"/>
      <c r="O94" s="31">
        <v>0</v>
      </c>
      <c r="P94" s="32">
        <v>0</v>
      </c>
      <c r="Q94" s="33">
        <v>0</v>
      </c>
      <c r="R94" s="34"/>
      <c r="S94" s="31">
        <v>0</v>
      </c>
      <c r="T94" s="32">
        <v>0</v>
      </c>
      <c r="U94" s="33">
        <v>0</v>
      </c>
      <c r="V94" s="79"/>
      <c r="W94" s="31">
        <v>0</v>
      </c>
      <c r="X94" s="32">
        <v>0</v>
      </c>
      <c r="Y94" s="33">
        <v>0</v>
      </c>
      <c r="Z94" s="34"/>
      <c r="AA94" s="122">
        <f t="shared" si="7"/>
        <v>0</v>
      </c>
      <c r="AB94" s="123">
        <f t="shared" si="7"/>
        <v>0</v>
      </c>
      <c r="AC94" s="124">
        <f t="shared" si="7"/>
        <v>0</v>
      </c>
    </row>
    <row r="95" spans="1:29" ht="12" hidden="1" customHeight="1" x14ac:dyDescent="0.25">
      <c r="A95" s="121"/>
      <c r="B95" s="72" t="s">
        <v>79</v>
      </c>
      <c r="C95" s="31">
        <v>0</v>
      </c>
      <c r="D95" s="32">
        <v>0</v>
      </c>
      <c r="E95" s="33">
        <v>0</v>
      </c>
      <c r="F95" s="36">
        <f>IF(SUM(E91:E98)=40," ",SUM(E91:E98)-40)</f>
        <v>-40</v>
      </c>
      <c r="G95" s="31">
        <v>0</v>
      </c>
      <c r="H95" s="32">
        <v>0</v>
      </c>
      <c r="I95" s="33">
        <v>0</v>
      </c>
      <c r="J95" s="36">
        <f>IF(SUM(I91:I98)=40," ",SUM(I91:I98)-40)</f>
        <v>-40</v>
      </c>
      <c r="K95" s="31">
        <v>0</v>
      </c>
      <c r="L95" s="32">
        <v>0</v>
      </c>
      <c r="M95" s="33">
        <v>0</v>
      </c>
      <c r="N95" s="36">
        <f>IF(SUM(M91:M98)=40," ",SUM(M91:M98)-40)</f>
        <v>-40</v>
      </c>
      <c r="O95" s="31">
        <v>0</v>
      </c>
      <c r="P95" s="32">
        <v>0</v>
      </c>
      <c r="Q95" s="33">
        <v>0</v>
      </c>
      <c r="R95" s="36">
        <f>IF(SUM(Q91:Q98)=40," ",SUM(Q91:Q98)-40)</f>
        <v>-40</v>
      </c>
      <c r="S95" s="31">
        <v>0</v>
      </c>
      <c r="T95" s="32">
        <v>0</v>
      </c>
      <c r="U95" s="33">
        <v>0</v>
      </c>
      <c r="V95" s="36">
        <f>IF(SUM(U91:U98)=40," ",SUM(U91:U98)-40)</f>
        <v>-40</v>
      </c>
      <c r="W95" s="31">
        <v>0</v>
      </c>
      <c r="X95" s="32">
        <v>0</v>
      </c>
      <c r="Y95" s="33">
        <v>0</v>
      </c>
      <c r="Z95" s="36">
        <f>IF(SUM(Y91:Y98)=40," ",SUM(Y91:Y98)-40)</f>
        <v>-40</v>
      </c>
      <c r="AA95" s="122">
        <f t="shared" si="7"/>
        <v>0</v>
      </c>
      <c r="AB95" s="123">
        <f t="shared" si="7"/>
        <v>0</v>
      </c>
      <c r="AC95" s="124">
        <f t="shared" si="7"/>
        <v>0</v>
      </c>
    </row>
    <row r="96" spans="1:29" ht="12" hidden="1" customHeight="1" x14ac:dyDescent="0.25">
      <c r="A96" s="121"/>
      <c r="B96" s="30" t="s">
        <v>80</v>
      </c>
      <c r="C96" s="31">
        <v>0</v>
      </c>
      <c r="D96" s="32">
        <v>0</v>
      </c>
      <c r="E96" s="33">
        <v>0</v>
      </c>
      <c r="F96" s="34"/>
      <c r="G96" s="31">
        <v>0</v>
      </c>
      <c r="H96" s="32">
        <v>0</v>
      </c>
      <c r="I96" s="33">
        <v>0</v>
      </c>
      <c r="J96" s="34"/>
      <c r="K96" s="31">
        <v>0</v>
      </c>
      <c r="L96" s="32">
        <v>0</v>
      </c>
      <c r="M96" s="33">
        <v>0</v>
      </c>
      <c r="N96" s="34"/>
      <c r="O96" s="31">
        <v>0</v>
      </c>
      <c r="P96" s="32">
        <v>0</v>
      </c>
      <c r="Q96" s="33">
        <v>0</v>
      </c>
      <c r="R96" s="34"/>
      <c r="S96" s="31">
        <v>0</v>
      </c>
      <c r="T96" s="32">
        <v>0</v>
      </c>
      <c r="U96" s="33">
        <v>0</v>
      </c>
      <c r="V96" s="34"/>
      <c r="W96" s="31">
        <v>0</v>
      </c>
      <c r="X96" s="32">
        <v>0</v>
      </c>
      <c r="Y96" s="33">
        <v>0</v>
      </c>
      <c r="Z96" s="34"/>
      <c r="AA96" s="122">
        <f t="shared" si="7"/>
        <v>0</v>
      </c>
      <c r="AB96" s="123">
        <f t="shared" si="7"/>
        <v>0</v>
      </c>
      <c r="AC96" s="124">
        <f t="shared" si="7"/>
        <v>0</v>
      </c>
    </row>
    <row r="97" spans="1:29" ht="12" hidden="1" customHeight="1" x14ac:dyDescent="0.25">
      <c r="A97" s="121"/>
      <c r="B97" s="30" t="s">
        <v>81</v>
      </c>
      <c r="C97" s="31">
        <v>0</v>
      </c>
      <c r="D97" s="32">
        <v>0</v>
      </c>
      <c r="E97" s="33">
        <v>0</v>
      </c>
      <c r="F97" s="37">
        <f>F98</f>
        <v>0</v>
      </c>
      <c r="G97" s="31">
        <v>0</v>
      </c>
      <c r="H97" s="32">
        <v>0</v>
      </c>
      <c r="I97" s="33">
        <v>0</v>
      </c>
      <c r="J97" s="37">
        <f>F97+J98</f>
        <v>0</v>
      </c>
      <c r="K97" s="31">
        <v>0</v>
      </c>
      <c r="L97" s="32">
        <v>0</v>
      </c>
      <c r="M97" s="33">
        <v>0</v>
      </c>
      <c r="N97" s="37">
        <f>J97+N98</f>
        <v>0</v>
      </c>
      <c r="O97" s="31">
        <v>0</v>
      </c>
      <c r="P97" s="32">
        <v>0</v>
      </c>
      <c r="Q97" s="33">
        <v>0</v>
      </c>
      <c r="R97" s="37">
        <f>N97+R98</f>
        <v>0</v>
      </c>
      <c r="S97" s="31">
        <v>0</v>
      </c>
      <c r="T97" s="32">
        <v>0</v>
      </c>
      <c r="U97" s="33">
        <v>0</v>
      </c>
      <c r="V97" s="37">
        <f>R97+V98</f>
        <v>0</v>
      </c>
      <c r="W97" s="31">
        <v>0</v>
      </c>
      <c r="X97" s="32">
        <v>0</v>
      </c>
      <c r="Y97" s="33">
        <v>0</v>
      </c>
      <c r="Z97" s="37">
        <f>V97+Z98</f>
        <v>0</v>
      </c>
      <c r="AA97" s="122">
        <f t="shared" si="7"/>
        <v>0</v>
      </c>
      <c r="AB97" s="123">
        <f t="shared" si="7"/>
        <v>0</v>
      </c>
      <c r="AC97" s="124">
        <f t="shared" si="7"/>
        <v>0</v>
      </c>
    </row>
    <row r="98" spans="1:29" ht="12" hidden="1" customHeight="1" x14ac:dyDescent="0.25">
      <c r="A98" s="125"/>
      <c r="B98" s="39" t="s">
        <v>82</v>
      </c>
      <c r="C98" s="40">
        <v>0</v>
      </c>
      <c r="D98" s="41">
        <v>0</v>
      </c>
      <c r="E98" s="42">
        <v>0</v>
      </c>
      <c r="F98" s="126">
        <f>SUM(C99:F99)</f>
        <v>0</v>
      </c>
      <c r="G98" s="40">
        <v>0</v>
      </c>
      <c r="H98" s="41">
        <v>0</v>
      </c>
      <c r="I98" s="42">
        <v>0</v>
      </c>
      <c r="J98" s="126">
        <f>SUM(G99:J99)</f>
        <v>0</v>
      </c>
      <c r="K98" s="40">
        <v>0</v>
      </c>
      <c r="L98" s="41">
        <v>0</v>
      </c>
      <c r="M98" s="42">
        <v>0</v>
      </c>
      <c r="N98" s="126">
        <f>SUM(K99:N99)</f>
        <v>0</v>
      </c>
      <c r="O98" s="40">
        <v>0</v>
      </c>
      <c r="P98" s="41">
        <v>0</v>
      </c>
      <c r="Q98" s="42">
        <v>0</v>
      </c>
      <c r="R98" s="126">
        <f>SUM(O99:R99)</f>
        <v>0</v>
      </c>
      <c r="S98" s="40">
        <v>0</v>
      </c>
      <c r="T98" s="41">
        <v>0</v>
      </c>
      <c r="U98" s="42">
        <v>0</v>
      </c>
      <c r="V98" s="126">
        <f>SUM(S99:V99)</f>
        <v>0</v>
      </c>
      <c r="W98" s="40">
        <v>0</v>
      </c>
      <c r="X98" s="41">
        <v>0</v>
      </c>
      <c r="Y98" s="42">
        <v>0</v>
      </c>
      <c r="Z98" s="126">
        <f>SUM(W99:Z99)</f>
        <v>0</v>
      </c>
      <c r="AA98" s="122">
        <f t="shared" si="7"/>
        <v>0</v>
      </c>
      <c r="AB98" s="123">
        <f t="shared" si="7"/>
        <v>0</v>
      </c>
      <c r="AC98" s="124">
        <f t="shared" si="7"/>
        <v>0</v>
      </c>
    </row>
    <row r="99" spans="1:29" ht="15.75" hidden="1" customHeight="1" x14ac:dyDescent="0.25">
      <c r="A99" s="44"/>
      <c r="B99" s="45" t="s">
        <v>18</v>
      </c>
      <c r="C99" s="46"/>
      <c r="D99" s="46"/>
      <c r="E99" s="46"/>
      <c r="F99" s="47"/>
      <c r="G99" s="48"/>
      <c r="H99" s="46"/>
      <c r="I99" s="46"/>
      <c r="J99" s="47"/>
      <c r="K99" s="48"/>
      <c r="L99" s="46"/>
      <c r="M99" s="46"/>
      <c r="N99" s="47"/>
      <c r="O99" s="48"/>
      <c r="P99" s="46"/>
      <c r="Q99" s="46"/>
      <c r="R99" s="47"/>
      <c r="S99" s="48"/>
      <c r="T99" s="46"/>
      <c r="U99" s="46"/>
      <c r="V99" s="47"/>
      <c r="W99" s="48"/>
      <c r="X99" s="46"/>
      <c r="Y99" s="46"/>
      <c r="Z99" s="47"/>
      <c r="AA99" s="393" t="str">
        <f>IF(SUM(C99:Z99)&lt;1," ",SUM(C99:Z99))</f>
        <v xml:space="preserve"> </v>
      </c>
      <c r="AB99" s="394"/>
      <c r="AC99" s="395"/>
    </row>
    <row r="100" spans="1:29" ht="15.75" hidden="1" customHeight="1" x14ac:dyDescent="0.25">
      <c r="A100" s="49"/>
      <c r="B100" s="50" t="s">
        <v>19</v>
      </c>
      <c r="C100" s="130">
        <v>1</v>
      </c>
      <c r="D100" s="55">
        <v>2</v>
      </c>
      <c r="E100" s="55">
        <v>3</v>
      </c>
      <c r="F100" s="56">
        <v>4</v>
      </c>
      <c r="G100" s="54">
        <v>5</v>
      </c>
      <c r="H100" s="55">
        <v>6</v>
      </c>
      <c r="I100" s="55">
        <v>7</v>
      </c>
      <c r="J100" s="56">
        <v>8</v>
      </c>
      <c r="K100" s="54">
        <v>9</v>
      </c>
      <c r="L100" s="55">
        <v>10</v>
      </c>
      <c r="M100" s="55">
        <v>11</v>
      </c>
      <c r="N100" s="56">
        <v>12</v>
      </c>
      <c r="O100" s="54">
        <v>13</v>
      </c>
      <c r="P100" s="55">
        <v>14</v>
      </c>
      <c r="Q100" s="55">
        <v>15</v>
      </c>
      <c r="R100" s="56">
        <v>16</v>
      </c>
      <c r="S100" s="54">
        <v>17</v>
      </c>
      <c r="T100" s="55">
        <v>18</v>
      </c>
      <c r="U100" s="55">
        <v>19</v>
      </c>
      <c r="V100" s="56">
        <v>20</v>
      </c>
      <c r="W100" s="54">
        <v>21</v>
      </c>
      <c r="X100" s="55">
        <v>22</v>
      </c>
      <c r="Y100" s="55">
        <v>23</v>
      </c>
      <c r="Z100" s="56">
        <v>24</v>
      </c>
      <c r="AA100" s="396"/>
      <c r="AB100" s="397"/>
      <c r="AC100" s="398"/>
    </row>
    <row r="101" spans="1:29" ht="13.5" hidden="1" customHeight="1" x14ac:dyDescent="0.25">
      <c r="A101" s="57"/>
      <c r="B101" s="58"/>
      <c r="C101" s="59"/>
      <c r="D101" s="59"/>
      <c r="E101" s="59"/>
      <c r="F101" s="60"/>
      <c r="G101" s="58"/>
      <c r="H101" s="59"/>
      <c r="I101" s="59"/>
      <c r="J101" s="60"/>
      <c r="K101" s="58"/>
      <c r="L101" s="61"/>
      <c r="M101" s="61"/>
      <c r="N101" s="62"/>
      <c r="O101" s="58"/>
      <c r="P101" s="61"/>
      <c r="Q101" s="61"/>
      <c r="R101" s="62"/>
      <c r="S101" s="58"/>
      <c r="T101" s="61"/>
      <c r="U101" s="61"/>
      <c r="V101" s="62"/>
      <c r="W101" s="58"/>
      <c r="X101" s="61"/>
      <c r="Y101" s="61"/>
      <c r="Z101" s="61"/>
      <c r="AA101" s="61"/>
      <c r="AB101" s="61"/>
      <c r="AC101" s="62"/>
    </row>
    <row r="102" spans="1:29" ht="17.100000000000001" hidden="1" customHeight="1" x14ac:dyDescent="0.3">
      <c r="A102" s="131"/>
      <c r="B102" s="64" t="s">
        <v>83</v>
      </c>
      <c r="C102" s="132"/>
      <c r="D102" s="69"/>
      <c r="E102" s="69"/>
      <c r="F102" s="70"/>
      <c r="G102" s="68"/>
      <c r="H102" s="69"/>
      <c r="I102" s="69"/>
      <c r="J102" s="70"/>
      <c r="K102" s="68"/>
      <c r="L102" s="69"/>
      <c r="M102" s="69"/>
      <c r="N102" s="70"/>
      <c r="O102" s="68"/>
      <c r="P102" s="69"/>
      <c r="Q102" s="69"/>
      <c r="R102" s="70"/>
      <c r="S102" s="68"/>
      <c r="T102" s="69"/>
      <c r="U102" s="69"/>
      <c r="V102" s="70"/>
      <c r="W102" s="68"/>
      <c r="X102" s="69"/>
      <c r="Y102" s="69"/>
      <c r="Z102" s="70"/>
      <c r="AA102" s="399"/>
      <c r="AB102" s="400"/>
      <c r="AC102" s="401"/>
    </row>
    <row r="103" spans="1:29" ht="12" hidden="1" customHeight="1" x14ac:dyDescent="0.25">
      <c r="A103" s="121"/>
      <c r="B103" s="30" t="s">
        <v>84</v>
      </c>
      <c r="C103" s="31">
        <v>0</v>
      </c>
      <c r="D103" s="32">
        <v>0</v>
      </c>
      <c r="E103" s="33">
        <v>0</v>
      </c>
      <c r="F103" s="34"/>
      <c r="G103" s="31">
        <v>0</v>
      </c>
      <c r="H103" s="32">
        <v>0</v>
      </c>
      <c r="I103" s="33">
        <v>0</v>
      </c>
      <c r="J103" s="34"/>
      <c r="K103" s="31">
        <v>0</v>
      </c>
      <c r="L103" s="32">
        <v>0</v>
      </c>
      <c r="M103" s="33">
        <v>0</v>
      </c>
      <c r="N103" s="34"/>
      <c r="O103" s="31">
        <v>0</v>
      </c>
      <c r="P103" s="32">
        <v>0</v>
      </c>
      <c r="Q103" s="33">
        <v>0</v>
      </c>
      <c r="R103" s="34"/>
      <c r="S103" s="31">
        <v>0</v>
      </c>
      <c r="T103" s="32">
        <v>0</v>
      </c>
      <c r="U103" s="33">
        <v>0</v>
      </c>
      <c r="V103" s="79"/>
      <c r="W103" s="31">
        <v>0</v>
      </c>
      <c r="X103" s="32">
        <v>0</v>
      </c>
      <c r="Y103" s="33">
        <v>0</v>
      </c>
      <c r="Z103" s="34"/>
      <c r="AA103" s="122">
        <f t="shared" ref="AA103:AC110" si="8">IF(C103+G103+K103+O103+S103+W103&lt;1,0,C103+G103+K103+O103+S103+W103)</f>
        <v>0</v>
      </c>
      <c r="AB103" s="123">
        <f t="shared" si="8"/>
        <v>0</v>
      </c>
      <c r="AC103" s="124">
        <f t="shared" si="8"/>
        <v>0</v>
      </c>
    </row>
    <row r="104" spans="1:29" ht="12" hidden="1" customHeight="1" x14ac:dyDescent="0.25">
      <c r="A104" s="121"/>
      <c r="B104" s="30" t="s">
        <v>85</v>
      </c>
      <c r="C104" s="31">
        <v>0</v>
      </c>
      <c r="D104" s="32">
        <v>0</v>
      </c>
      <c r="E104" s="33">
        <v>0</v>
      </c>
      <c r="F104" s="34"/>
      <c r="G104" s="31">
        <v>0</v>
      </c>
      <c r="H104" s="32">
        <v>0</v>
      </c>
      <c r="I104" s="33">
        <v>0</v>
      </c>
      <c r="J104" s="34"/>
      <c r="K104" s="31">
        <v>0</v>
      </c>
      <c r="L104" s="32">
        <v>0</v>
      </c>
      <c r="M104" s="33">
        <v>0</v>
      </c>
      <c r="N104" s="34"/>
      <c r="O104" s="31">
        <v>0</v>
      </c>
      <c r="P104" s="32">
        <v>0</v>
      </c>
      <c r="Q104" s="33">
        <v>0</v>
      </c>
      <c r="R104" s="34"/>
      <c r="S104" s="31">
        <v>0</v>
      </c>
      <c r="T104" s="32">
        <v>0</v>
      </c>
      <c r="U104" s="33">
        <v>0</v>
      </c>
      <c r="V104" s="79"/>
      <c r="W104" s="31">
        <v>0</v>
      </c>
      <c r="X104" s="32">
        <v>0</v>
      </c>
      <c r="Y104" s="33">
        <v>0</v>
      </c>
      <c r="Z104" s="34"/>
      <c r="AA104" s="122">
        <f t="shared" si="8"/>
        <v>0</v>
      </c>
      <c r="AB104" s="123">
        <f t="shared" si="8"/>
        <v>0</v>
      </c>
      <c r="AC104" s="124">
        <f t="shared" si="8"/>
        <v>0</v>
      </c>
    </row>
    <row r="105" spans="1:29" ht="12" hidden="1" customHeight="1" x14ac:dyDescent="0.25">
      <c r="A105" s="121"/>
      <c r="B105" s="30" t="s">
        <v>86</v>
      </c>
      <c r="C105" s="31">
        <v>0</v>
      </c>
      <c r="D105" s="32">
        <v>0</v>
      </c>
      <c r="E105" s="33">
        <v>0</v>
      </c>
      <c r="F105" s="34"/>
      <c r="G105" s="31">
        <v>0</v>
      </c>
      <c r="H105" s="32">
        <v>0</v>
      </c>
      <c r="I105" s="33">
        <v>0</v>
      </c>
      <c r="J105" s="34"/>
      <c r="K105" s="31">
        <v>0</v>
      </c>
      <c r="L105" s="32">
        <v>0</v>
      </c>
      <c r="M105" s="33">
        <v>0</v>
      </c>
      <c r="N105" s="34"/>
      <c r="O105" s="31">
        <v>0</v>
      </c>
      <c r="P105" s="32">
        <v>0</v>
      </c>
      <c r="Q105" s="33">
        <v>0</v>
      </c>
      <c r="R105" s="34"/>
      <c r="S105" s="31">
        <v>0</v>
      </c>
      <c r="T105" s="32">
        <v>0</v>
      </c>
      <c r="U105" s="33">
        <v>0</v>
      </c>
      <c r="V105" s="79"/>
      <c r="W105" s="31">
        <v>0</v>
      </c>
      <c r="X105" s="32">
        <v>0</v>
      </c>
      <c r="Y105" s="33">
        <v>0</v>
      </c>
      <c r="Z105" s="34"/>
      <c r="AA105" s="122">
        <f t="shared" si="8"/>
        <v>0</v>
      </c>
      <c r="AB105" s="123">
        <f t="shared" si="8"/>
        <v>0</v>
      </c>
      <c r="AC105" s="124">
        <f t="shared" si="8"/>
        <v>0</v>
      </c>
    </row>
    <row r="106" spans="1:29" ht="12" hidden="1" customHeight="1" x14ac:dyDescent="0.25">
      <c r="A106" s="121"/>
      <c r="B106" s="30" t="s">
        <v>87</v>
      </c>
      <c r="C106" s="31">
        <v>0</v>
      </c>
      <c r="D106" s="32">
        <v>0</v>
      </c>
      <c r="E106" s="33">
        <v>0</v>
      </c>
      <c r="F106" s="34"/>
      <c r="G106" s="31">
        <v>0</v>
      </c>
      <c r="H106" s="32">
        <v>0</v>
      </c>
      <c r="I106" s="33">
        <v>0</v>
      </c>
      <c r="J106" s="34"/>
      <c r="K106" s="31">
        <v>0</v>
      </c>
      <c r="L106" s="32">
        <v>0</v>
      </c>
      <c r="M106" s="33">
        <v>0</v>
      </c>
      <c r="N106" s="34"/>
      <c r="O106" s="31">
        <v>0</v>
      </c>
      <c r="P106" s="32">
        <v>0</v>
      </c>
      <c r="Q106" s="33">
        <v>0</v>
      </c>
      <c r="R106" s="34"/>
      <c r="S106" s="31">
        <v>0</v>
      </c>
      <c r="T106" s="32">
        <v>0</v>
      </c>
      <c r="U106" s="33">
        <v>0</v>
      </c>
      <c r="V106" s="79"/>
      <c r="W106" s="31">
        <v>0</v>
      </c>
      <c r="X106" s="32">
        <v>0</v>
      </c>
      <c r="Y106" s="33">
        <v>0</v>
      </c>
      <c r="Z106" s="34"/>
      <c r="AA106" s="122">
        <f t="shared" si="8"/>
        <v>0</v>
      </c>
      <c r="AB106" s="123">
        <f t="shared" si="8"/>
        <v>0</v>
      </c>
      <c r="AC106" s="124">
        <f t="shared" si="8"/>
        <v>0</v>
      </c>
    </row>
    <row r="107" spans="1:29" ht="12" hidden="1" customHeight="1" x14ac:dyDescent="0.25">
      <c r="A107" s="121"/>
      <c r="B107" s="72" t="s">
        <v>88</v>
      </c>
      <c r="C107" s="31">
        <v>0</v>
      </c>
      <c r="D107" s="32">
        <v>0</v>
      </c>
      <c r="E107" s="33">
        <v>0</v>
      </c>
      <c r="F107" s="36">
        <f>IF(SUM(E103:E110)=40," ",SUM(E103:E110)-40)</f>
        <v>-40</v>
      </c>
      <c r="G107" s="31">
        <v>0</v>
      </c>
      <c r="H107" s="32">
        <v>0</v>
      </c>
      <c r="I107" s="33">
        <v>0</v>
      </c>
      <c r="J107" s="36">
        <f>IF(SUM(I103:I110)=40," ",SUM(I103:I110)-40)</f>
        <v>-40</v>
      </c>
      <c r="K107" s="31">
        <v>0</v>
      </c>
      <c r="L107" s="32">
        <v>0</v>
      </c>
      <c r="M107" s="33">
        <v>0</v>
      </c>
      <c r="N107" s="36">
        <f>IF(SUM(M103:M110)=40," ",SUM(M103:M110)-40)</f>
        <v>-40</v>
      </c>
      <c r="O107" s="31">
        <v>0</v>
      </c>
      <c r="P107" s="32">
        <v>0</v>
      </c>
      <c r="Q107" s="33">
        <v>0</v>
      </c>
      <c r="R107" s="36">
        <f>IF(SUM(Q103:Q110)=40," ",SUM(Q103:Q110)-40)</f>
        <v>-40</v>
      </c>
      <c r="S107" s="31">
        <v>0</v>
      </c>
      <c r="T107" s="32">
        <v>0</v>
      </c>
      <c r="U107" s="33">
        <v>0</v>
      </c>
      <c r="V107" s="36">
        <f>IF(SUM(U103:U110)=40," ",SUM(U103:U110)-40)</f>
        <v>-40</v>
      </c>
      <c r="W107" s="31">
        <v>0</v>
      </c>
      <c r="X107" s="32">
        <v>0</v>
      </c>
      <c r="Y107" s="33">
        <v>0</v>
      </c>
      <c r="Z107" s="36">
        <f>IF(SUM(Y103:Y110)=40," ",SUM(Y103:Y110)-40)</f>
        <v>-40</v>
      </c>
      <c r="AA107" s="122">
        <f t="shared" si="8"/>
        <v>0</v>
      </c>
      <c r="AB107" s="123">
        <f t="shared" si="8"/>
        <v>0</v>
      </c>
      <c r="AC107" s="124">
        <f t="shared" si="8"/>
        <v>0</v>
      </c>
    </row>
    <row r="108" spans="1:29" ht="12" hidden="1" customHeight="1" x14ac:dyDescent="0.25">
      <c r="A108" s="121"/>
      <c r="B108" s="30" t="s">
        <v>89</v>
      </c>
      <c r="C108" s="31">
        <v>0</v>
      </c>
      <c r="D108" s="32">
        <v>0</v>
      </c>
      <c r="E108" s="33">
        <v>0</v>
      </c>
      <c r="F108" s="34"/>
      <c r="G108" s="31">
        <v>0</v>
      </c>
      <c r="H108" s="32">
        <v>0</v>
      </c>
      <c r="I108" s="33">
        <v>0</v>
      </c>
      <c r="J108" s="34"/>
      <c r="K108" s="31">
        <v>0</v>
      </c>
      <c r="L108" s="32">
        <v>0</v>
      </c>
      <c r="M108" s="33">
        <v>0</v>
      </c>
      <c r="N108" s="34"/>
      <c r="O108" s="31">
        <v>0</v>
      </c>
      <c r="P108" s="32">
        <v>0</v>
      </c>
      <c r="Q108" s="33">
        <v>0</v>
      </c>
      <c r="R108" s="34"/>
      <c r="S108" s="31">
        <v>0</v>
      </c>
      <c r="T108" s="32">
        <v>0</v>
      </c>
      <c r="U108" s="33">
        <v>0</v>
      </c>
      <c r="V108" s="34"/>
      <c r="W108" s="31">
        <v>0</v>
      </c>
      <c r="X108" s="32">
        <v>0</v>
      </c>
      <c r="Y108" s="33">
        <v>0</v>
      </c>
      <c r="Z108" s="34"/>
      <c r="AA108" s="122">
        <f t="shared" si="8"/>
        <v>0</v>
      </c>
      <c r="AB108" s="123">
        <f t="shared" si="8"/>
        <v>0</v>
      </c>
      <c r="AC108" s="124">
        <f t="shared" si="8"/>
        <v>0</v>
      </c>
    </row>
    <row r="109" spans="1:29" ht="12" hidden="1" customHeight="1" x14ac:dyDescent="0.25">
      <c r="A109" s="121"/>
      <c r="B109" s="30" t="s">
        <v>90</v>
      </c>
      <c r="C109" s="31">
        <v>0</v>
      </c>
      <c r="D109" s="32">
        <v>0</v>
      </c>
      <c r="E109" s="33">
        <v>0</v>
      </c>
      <c r="F109" s="37">
        <f>F110</f>
        <v>0</v>
      </c>
      <c r="G109" s="31">
        <v>0</v>
      </c>
      <c r="H109" s="32">
        <v>0</v>
      </c>
      <c r="I109" s="33">
        <v>0</v>
      </c>
      <c r="J109" s="37">
        <f>F109+J110</f>
        <v>0</v>
      </c>
      <c r="K109" s="31">
        <v>0</v>
      </c>
      <c r="L109" s="32">
        <v>0</v>
      </c>
      <c r="M109" s="33">
        <v>0</v>
      </c>
      <c r="N109" s="37">
        <f>J109+N110</f>
        <v>0</v>
      </c>
      <c r="O109" s="31">
        <v>0</v>
      </c>
      <c r="P109" s="32">
        <v>0</v>
      </c>
      <c r="Q109" s="33">
        <v>0</v>
      </c>
      <c r="R109" s="37">
        <f>N109+R110</f>
        <v>0</v>
      </c>
      <c r="S109" s="31">
        <v>0</v>
      </c>
      <c r="T109" s="32">
        <v>0</v>
      </c>
      <c r="U109" s="33">
        <v>0</v>
      </c>
      <c r="V109" s="37">
        <f>R109+V110</f>
        <v>0</v>
      </c>
      <c r="W109" s="31">
        <v>0</v>
      </c>
      <c r="X109" s="32">
        <v>0</v>
      </c>
      <c r="Y109" s="33">
        <v>0</v>
      </c>
      <c r="Z109" s="37">
        <f>V109+Z110</f>
        <v>0</v>
      </c>
      <c r="AA109" s="122">
        <f t="shared" si="8"/>
        <v>0</v>
      </c>
      <c r="AB109" s="123">
        <f t="shared" si="8"/>
        <v>0</v>
      </c>
      <c r="AC109" s="124">
        <f t="shared" si="8"/>
        <v>0</v>
      </c>
    </row>
    <row r="110" spans="1:29" ht="12" hidden="1" customHeight="1" x14ac:dyDescent="0.25">
      <c r="A110" s="125"/>
      <c r="B110" s="39" t="s">
        <v>91</v>
      </c>
      <c r="C110" s="40">
        <v>0</v>
      </c>
      <c r="D110" s="41">
        <v>0</v>
      </c>
      <c r="E110" s="42">
        <v>0</v>
      </c>
      <c r="F110" s="126">
        <f>SUM(C111:F111)</f>
        <v>0</v>
      </c>
      <c r="G110" s="40">
        <v>0</v>
      </c>
      <c r="H110" s="41">
        <v>0</v>
      </c>
      <c r="I110" s="42">
        <v>0</v>
      </c>
      <c r="J110" s="126">
        <f>SUM(G111:J111)</f>
        <v>0</v>
      </c>
      <c r="K110" s="40">
        <v>0</v>
      </c>
      <c r="L110" s="41">
        <v>0</v>
      </c>
      <c r="M110" s="42">
        <v>0</v>
      </c>
      <c r="N110" s="126">
        <f>SUM(K111:N111)</f>
        <v>0</v>
      </c>
      <c r="O110" s="40">
        <v>0</v>
      </c>
      <c r="P110" s="41">
        <v>0</v>
      </c>
      <c r="Q110" s="42">
        <v>0</v>
      </c>
      <c r="R110" s="126">
        <f>SUM(O111:R111)</f>
        <v>0</v>
      </c>
      <c r="S110" s="40">
        <v>0</v>
      </c>
      <c r="T110" s="41">
        <v>0</v>
      </c>
      <c r="U110" s="42">
        <v>0</v>
      </c>
      <c r="V110" s="126">
        <f>SUM(S111:V111)</f>
        <v>0</v>
      </c>
      <c r="W110" s="40">
        <v>0</v>
      </c>
      <c r="X110" s="41">
        <v>0</v>
      </c>
      <c r="Y110" s="42">
        <v>0</v>
      </c>
      <c r="Z110" s="126">
        <f>SUM(W111:Z111)</f>
        <v>0</v>
      </c>
      <c r="AA110" s="127">
        <f t="shared" si="8"/>
        <v>0</v>
      </c>
      <c r="AB110" s="128">
        <f t="shared" si="8"/>
        <v>0</v>
      </c>
      <c r="AC110" s="129">
        <f t="shared" si="8"/>
        <v>0</v>
      </c>
    </row>
    <row r="111" spans="1:29" ht="15.75" hidden="1" customHeight="1" x14ac:dyDescent="0.25">
      <c r="A111" s="44"/>
      <c r="B111" s="45" t="s">
        <v>18</v>
      </c>
      <c r="C111" s="46"/>
      <c r="D111" s="46"/>
      <c r="E111" s="46"/>
      <c r="F111" s="47"/>
      <c r="G111" s="48"/>
      <c r="H111" s="46"/>
      <c r="I111" s="46"/>
      <c r="J111" s="47"/>
      <c r="K111" s="48"/>
      <c r="L111" s="46"/>
      <c r="M111" s="46"/>
      <c r="N111" s="47"/>
      <c r="O111" s="48"/>
      <c r="P111" s="46"/>
      <c r="Q111" s="46"/>
      <c r="R111" s="47"/>
      <c r="S111" s="48"/>
      <c r="T111" s="46"/>
      <c r="U111" s="46"/>
      <c r="V111" s="47"/>
      <c r="W111" s="48"/>
      <c r="X111" s="46"/>
      <c r="Y111" s="46"/>
      <c r="Z111" s="47"/>
      <c r="AA111" s="422" t="str">
        <f>IF(SUM(C111:Z111)&lt;1," ",SUM(C111:Z111))</f>
        <v xml:space="preserve"> </v>
      </c>
      <c r="AB111" s="415"/>
      <c r="AC111" s="416"/>
    </row>
    <row r="112" spans="1:29" ht="15.75" hidden="1" customHeight="1" x14ac:dyDescent="0.25">
      <c r="A112" s="49"/>
      <c r="B112" s="50" t="s">
        <v>19</v>
      </c>
      <c r="C112" s="130">
        <v>1</v>
      </c>
      <c r="D112" s="55">
        <v>2</v>
      </c>
      <c r="E112" s="55">
        <v>3</v>
      </c>
      <c r="F112" s="56">
        <v>4</v>
      </c>
      <c r="G112" s="54">
        <v>5</v>
      </c>
      <c r="H112" s="55">
        <v>6</v>
      </c>
      <c r="I112" s="55">
        <v>7</v>
      </c>
      <c r="J112" s="56">
        <v>8</v>
      </c>
      <c r="K112" s="54">
        <v>9</v>
      </c>
      <c r="L112" s="55">
        <v>10</v>
      </c>
      <c r="M112" s="55">
        <v>11</v>
      </c>
      <c r="N112" s="56">
        <v>12</v>
      </c>
      <c r="O112" s="54">
        <v>13</v>
      </c>
      <c r="P112" s="55">
        <v>14</v>
      </c>
      <c r="Q112" s="55">
        <v>15</v>
      </c>
      <c r="R112" s="56">
        <v>16</v>
      </c>
      <c r="S112" s="54">
        <v>17</v>
      </c>
      <c r="T112" s="55">
        <v>18</v>
      </c>
      <c r="U112" s="55">
        <v>19</v>
      </c>
      <c r="V112" s="56">
        <v>20</v>
      </c>
      <c r="W112" s="54">
        <v>21</v>
      </c>
      <c r="X112" s="55">
        <v>22</v>
      </c>
      <c r="Y112" s="55">
        <v>23</v>
      </c>
      <c r="Z112" s="56">
        <v>24</v>
      </c>
      <c r="AA112" s="396"/>
      <c r="AB112" s="397"/>
      <c r="AC112" s="398"/>
    </row>
    <row r="113" spans="1:29" ht="12" hidden="1" customHeight="1" x14ac:dyDescent="0.25">
      <c r="A113" s="57"/>
      <c r="B113" s="58"/>
      <c r="C113" s="59"/>
      <c r="D113" s="59"/>
      <c r="E113" s="59"/>
      <c r="F113" s="60"/>
      <c r="G113" s="58"/>
      <c r="H113" s="59"/>
      <c r="I113" s="59"/>
      <c r="J113" s="60"/>
      <c r="K113" s="58"/>
      <c r="L113" s="61"/>
      <c r="M113" s="61"/>
      <c r="N113" s="62"/>
      <c r="O113" s="58"/>
      <c r="P113" s="61"/>
      <c r="Q113" s="61"/>
      <c r="R113" s="62"/>
      <c r="S113" s="58"/>
      <c r="T113" s="61"/>
      <c r="U113" s="61"/>
      <c r="V113" s="62"/>
      <c r="W113" s="58"/>
      <c r="X113" s="61"/>
      <c r="Y113" s="61"/>
      <c r="Z113" s="61"/>
      <c r="AA113" s="61"/>
      <c r="AB113" s="61"/>
      <c r="AC113" s="62"/>
    </row>
    <row r="114" spans="1:29" ht="17.100000000000001" hidden="1" customHeight="1" x14ac:dyDescent="0.3">
      <c r="A114" s="131"/>
      <c r="B114" s="64" t="s">
        <v>92</v>
      </c>
      <c r="C114" s="132"/>
      <c r="D114" s="69"/>
      <c r="E114" s="69"/>
      <c r="F114" s="70"/>
      <c r="G114" s="68"/>
      <c r="H114" s="69"/>
      <c r="I114" s="69"/>
      <c r="J114" s="70"/>
      <c r="K114" s="68"/>
      <c r="L114" s="69"/>
      <c r="M114" s="69"/>
      <c r="N114" s="70"/>
      <c r="O114" s="68"/>
      <c r="P114" s="69"/>
      <c r="Q114" s="69"/>
      <c r="R114" s="70"/>
      <c r="S114" s="68"/>
      <c r="T114" s="69"/>
      <c r="U114" s="69"/>
      <c r="V114" s="70"/>
      <c r="W114" s="68"/>
      <c r="X114" s="69"/>
      <c r="Y114" s="69"/>
      <c r="Z114" s="70"/>
      <c r="AA114" s="399"/>
      <c r="AB114" s="400"/>
      <c r="AC114" s="401"/>
    </row>
    <row r="115" spans="1:29" ht="12" hidden="1" customHeight="1" x14ac:dyDescent="0.25">
      <c r="A115" s="121"/>
      <c r="B115" s="30" t="s">
        <v>93</v>
      </c>
      <c r="C115" s="31">
        <v>0</v>
      </c>
      <c r="D115" s="32">
        <v>0</v>
      </c>
      <c r="E115" s="33">
        <v>0</v>
      </c>
      <c r="F115" s="34"/>
      <c r="G115" s="31">
        <v>0</v>
      </c>
      <c r="H115" s="32">
        <v>0</v>
      </c>
      <c r="I115" s="33">
        <v>0</v>
      </c>
      <c r="J115" s="34"/>
      <c r="K115" s="31">
        <v>0</v>
      </c>
      <c r="L115" s="32">
        <v>0</v>
      </c>
      <c r="M115" s="33">
        <v>0</v>
      </c>
      <c r="N115" s="34"/>
      <c r="O115" s="31">
        <v>0</v>
      </c>
      <c r="P115" s="32">
        <v>0</v>
      </c>
      <c r="Q115" s="33">
        <v>0</v>
      </c>
      <c r="R115" s="34"/>
      <c r="S115" s="31">
        <v>0</v>
      </c>
      <c r="T115" s="32">
        <v>0</v>
      </c>
      <c r="U115" s="33">
        <v>0</v>
      </c>
      <c r="V115" s="79"/>
      <c r="W115" s="31">
        <v>0</v>
      </c>
      <c r="X115" s="32">
        <v>0</v>
      </c>
      <c r="Y115" s="33">
        <v>0</v>
      </c>
      <c r="Z115" s="34"/>
      <c r="AA115" s="122">
        <f t="shared" ref="AA115:AC122" si="9">IF(C115+G115+K115+O115+S115+W115&lt;1,0,C115+G115+K115+O115+S115+W115)</f>
        <v>0</v>
      </c>
      <c r="AB115" s="123">
        <f t="shared" si="9"/>
        <v>0</v>
      </c>
      <c r="AC115" s="124">
        <f t="shared" si="9"/>
        <v>0</v>
      </c>
    </row>
    <row r="116" spans="1:29" ht="12" hidden="1" customHeight="1" x14ac:dyDescent="0.25">
      <c r="A116" s="121"/>
      <c r="B116" s="30" t="s">
        <v>94</v>
      </c>
      <c r="C116" s="31">
        <v>0</v>
      </c>
      <c r="D116" s="32">
        <v>0</v>
      </c>
      <c r="E116" s="33">
        <v>0</v>
      </c>
      <c r="F116" s="34"/>
      <c r="G116" s="31">
        <v>0</v>
      </c>
      <c r="H116" s="32">
        <v>0</v>
      </c>
      <c r="I116" s="33">
        <v>0</v>
      </c>
      <c r="J116" s="34"/>
      <c r="K116" s="31">
        <v>0</v>
      </c>
      <c r="L116" s="32">
        <v>0</v>
      </c>
      <c r="M116" s="33">
        <v>0</v>
      </c>
      <c r="N116" s="34"/>
      <c r="O116" s="31">
        <v>0</v>
      </c>
      <c r="P116" s="32">
        <v>0</v>
      </c>
      <c r="Q116" s="33">
        <v>0</v>
      </c>
      <c r="R116" s="34"/>
      <c r="S116" s="31">
        <v>0</v>
      </c>
      <c r="T116" s="32">
        <v>0</v>
      </c>
      <c r="U116" s="33">
        <v>0</v>
      </c>
      <c r="V116" s="79"/>
      <c r="W116" s="31">
        <v>0</v>
      </c>
      <c r="X116" s="32">
        <v>0</v>
      </c>
      <c r="Y116" s="33">
        <v>0</v>
      </c>
      <c r="Z116" s="34"/>
      <c r="AA116" s="122">
        <f t="shared" si="9"/>
        <v>0</v>
      </c>
      <c r="AB116" s="123">
        <f t="shared" si="9"/>
        <v>0</v>
      </c>
      <c r="AC116" s="124">
        <f t="shared" si="9"/>
        <v>0</v>
      </c>
    </row>
    <row r="117" spans="1:29" ht="12" hidden="1" customHeight="1" x14ac:dyDescent="0.25">
      <c r="A117" s="121"/>
      <c r="B117" s="30" t="s">
        <v>95</v>
      </c>
      <c r="C117" s="31">
        <v>0</v>
      </c>
      <c r="D117" s="32">
        <v>0</v>
      </c>
      <c r="E117" s="33">
        <v>0</v>
      </c>
      <c r="F117" s="34"/>
      <c r="G117" s="31">
        <v>0</v>
      </c>
      <c r="H117" s="32">
        <v>0</v>
      </c>
      <c r="I117" s="33">
        <v>0</v>
      </c>
      <c r="J117" s="34"/>
      <c r="K117" s="31">
        <v>0</v>
      </c>
      <c r="L117" s="32">
        <v>0</v>
      </c>
      <c r="M117" s="33">
        <v>0</v>
      </c>
      <c r="N117" s="34"/>
      <c r="O117" s="31">
        <v>0</v>
      </c>
      <c r="P117" s="32">
        <v>0</v>
      </c>
      <c r="Q117" s="33">
        <v>0</v>
      </c>
      <c r="R117" s="34"/>
      <c r="S117" s="31">
        <v>0</v>
      </c>
      <c r="T117" s="32">
        <v>0</v>
      </c>
      <c r="U117" s="33">
        <v>0</v>
      </c>
      <c r="V117" s="79"/>
      <c r="W117" s="31">
        <v>0</v>
      </c>
      <c r="X117" s="32">
        <v>0</v>
      </c>
      <c r="Y117" s="33">
        <v>0</v>
      </c>
      <c r="Z117" s="34"/>
      <c r="AA117" s="122">
        <f t="shared" si="9"/>
        <v>0</v>
      </c>
      <c r="AB117" s="123">
        <f t="shared" si="9"/>
        <v>0</v>
      </c>
      <c r="AC117" s="124">
        <f t="shared" si="9"/>
        <v>0</v>
      </c>
    </row>
    <row r="118" spans="1:29" ht="12" hidden="1" customHeight="1" x14ac:dyDescent="0.25">
      <c r="A118" s="121"/>
      <c r="B118" s="30" t="s">
        <v>96</v>
      </c>
      <c r="C118" s="31">
        <v>0</v>
      </c>
      <c r="D118" s="32">
        <v>0</v>
      </c>
      <c r="E118" s="33">
        <v>0</v>
      </c>
      <c r="F118" s="34"/>
      <c r="G118" s="31">
        <v>0</v>
      </c>
      <c r="H118" s="32">
        <v>0</v>
      </c>
      <c r="I118" s="33">
        <v>0</v>
      </c>
      <c r="J118" s="34"/>
      <c r="K118" s="31">
        <v>0</v>
      </c>
      <c r="L118" s="32">
        <v>0</v>
      </c>
      <c r="M118" s="33">
        <v>0</v>
      </c>
      <c r="N118" s="34"/>
      <c r="O118" s="31">
        <v>0</v>
      </c>
      <c r="P118" s="32">
        <v>0</v>
      </c>
      <c r="Q118" s="33">
        <v>0</v>
      </c>
      <c r="R118" s="34"/>
      <c r="S118" s="31">
        <v>0</v>
      </c>
      <c r="T118" s="32">
        <v>0</v>
      </c>
      <c r="U118" s="33">
        <v>0</v>
      </c>
      <c r="V118" s="79"/>
      <c r="W118" s="31">
        <v>0</v>
      </c>
      <c r="X118" s="32">
        <v>0</v>
      </c>
      <c r="Y118" s="33">
        <v>0</v>
      </c>
      <c r="Z118" s="34"/>
      <c r="AA118" s="122">
        <f t="shared" si="9"/>
        <v>0</v>
      </c>
      <c r="AB118" s="123">
        <f t="shared" si="9"/>
        <v>0</v>
      </c>
      <c r="AC118" s="124">
        <f t="shared" si="9"/>
        <v>0</v>
      </c>
    </row>
    <row r="119" spans="1:29" ht="12" hidden="1" customHeight="1" x14ac:dyDescent="0.25">
      <c r="A119" s="121"/>
      <c r="B119" s="72" t="s">
        <v>97</v>
      </c>
      <c r="C119" s="31">
        <v>0</v>
      </c>
      <c r="D119" s="32">
        <v>0</v>
      </c>
      <c r="E119" s="33">
        <v>0</v>
      </c>
      <c r="F119" s="36">
        <f>IF(SUM(E115:E122)=40," ",SUM(E115:E122)-40)</f>
        <v>-40</v>
      </c>
      <c r="G119" s="31">
        <v>0</v>
      </c>
      <c r="H119" s="32">
        <v>0</v>
      </c>
      <c r="I119" s="33">
        <v>0</v>
      </c>
      <c r="J119" s="36">
        <f>IF(SUM(I115:I122)=40," ",SUM(I115:I122)-40)</f>
        <v>-40</v>
      </c>
      <c r="K119" s="31">
        <v>0</v>
      </c>
      <c r="L119" s="32">
        <v>0</v>
      </c>
      <c r="M119" s="33">
        <v>0</v>
      </c>
      <c r="N119" s="36">
        <f>IF(SUM(M115:M122)=40," ",SUM(M115:M122)-40)</f>
        <v>-40</v>
      </c>
      <c r="O119" s="31">
        <v>0</v>
      </c>
      <c r="P119" s="32">
        <v>0</v>
      </c>
      <c r="Q119" s="33">
        <v>0</v>
      </c>
      <c r="R119" s="36">
        <f>IF(SUM(Q115:Q122)=40," ",SUM(Q115:Q122)-40)</f>
        <v>-40</v>
      </c>
      <c r="S119" s="31">
        <v>0</v>
      </c>
      <c r="T119" s="32">
        <v>0</v>
      </c>
      <c r="U119" s="33">
        <v>0</v>
      </c>
      <c r="V119" s="36">
        <f>IF(SUM(U115:U122)=40," ",SUM(U115:U122)-40)</f>
        <v>-40</v>
      </c>
      <c r="W119" s="31">
        <v>0</v>
      </c>
      <c r="X119" s="32">
        <v>0</v>
      </c>
      <c r="Y119" s="33">
        <v>0</v>
      </c>
      <c r="Z119" s="36">
        <f>IF(SUM(Y115:Y122)=40," ",SUM(Y115:Y122)-40)</f>
        <v>-40</v>
      </c>
      <c r="AA119" s="122">
        <f t="shared" si="9"/>
        <v>0</v>
      </c>
      <c r="AB119" s="123">
        <f t="shared" si="9"/>
        <v>0</v>
      </c>
      <c r="AC119" s="124">
        <f t="shared" si="9"/>
        <v>0</v>
      </c>
    </row>
    <row r="120" spans="1:29" ht="12" hidden="1" customHeight="1" x14ac:dyDescent="0.25">
      <c r="A120" s="121"/>
      <c r="B120" s="30" t="s">
        <v>98</v>
      </c>
      <c r="C120" s="31">
        <v>0</v>
      </c>
      <c r="D120" s="32">
        <v>0</v>
      </c>
      <c r="E120" s="33">
        <v>0</v>
      </c>
      <c r="F120" s="34"/>
      <c r="G120" s="31">
        <v>0</v>
      </c>
      <c r="H120" s="32">
        <v>0</v>
      </c>
      <c r="I120" s="33">
        <v>0</v>
      </c>
      <c r="J120" s="34"/>
      <c r="K120" s="31">
        <v>0</v>
      </c>
      <c r="L120" s="32">
        <v>0</v>
      </c>
      <c r="M120" s="33">
        <v>0</v>
      </c>
      <c r="N120" s="34"/>
      <c r="O120" s="31">
        <v>0</v>
      </c>
      <c r="P120" s="32">
        <v>0</v>
      </c>
      <c r="Q120" s="33">
        <v>0</v>
      </c>
      <c r="R120" s="34"/>
      <c r="S120" s="31">
        <v>0</v>
      </c>
      <c r="T120" s="32">
        <v>0</v>
      </c>
      <c r="U120" s="33">
        <v>0</v>
      </c>
      <c r="V120" s="34"/>
      <c r="W120" s="31">
        <v>0</v>
      </c>
      <c r="X120" s="32">
        <v>0</v>
      </c>
      <c r="Y120" s="33">
        <v>0</v>
      </c>
      <c r="Z120" s="34"/>
      <c r="AA120" s="122">
        <f t="shared" si="9"/>
        <v>0</v>
      </c>
      <c r="AB120" s="123">
        <f t="shared" si="9"/>
        <v>0</v>
      </c>
      <c r="AC120" s="124">
        <f t="shared" si="9"/>
        <v>0</v>
      </c>
    </row>
    <row r="121" spans="1:29" ht="12" hidden="1" customHeight="1" x14ac:dyDescent="0.25">
      <c r="A121" s="121"/>
      <c r="B121" s="30" t="s">
        <v>99</v>
      </c>
      <c r="C121" s="31">
        <v>0</v>
      </c>
      <c r="D121" s="32">
        <v>0</v>
      </c>
      <c r="E121" s="33">
        <v>0</v>
      </c>
      <c r="F121" s="37">
        <f>F122</f>
        <v>0</v>
      </c>
      <c r="G121" s="31">
        <v>0</v>
      </c>
      <c r="H121" s="32">
        <v>0</v>
      </c>
      <c r="I121" s="33">
        <v>0</v>
      </c>
      <c r="J121" s="37">
        <f>F121+J122</f>
        <v>0</v>
      </c>
      <c r="K121" s="31">
        <v>0</v>
      </c>
      <c r="L121" s="32">
        <v>0</v>
      </c>
      <c r="M121" s="33">
        <v>0</v>
      </c>
      <c r="N121" s="37">
        <f>J121+N122</f>
        <v>0</v>
      </c>
      <c r="O121" s="31">
        <v>0</v>
      </c>
      <c r="P121" s="32">
        <v>0</v>
      </c>
      <c r="Q121" s="33">
        <v>0</v>
      </c>
      <c r="R121" s="37">
        <f>N121+R122</f>
        <v>0</v>
      </c>
      <c r="S121" s="31">
        <v>0</v>
      </c>
      <c r="T121" s="32">
        <v>0</v>
      </c>
      <c r="U121" s="33">
        <v>0</v>
      </c>
      <c r="V121" s="37">
        <f>R121+V122</f>
        <v>0</v>
      </c>
      <c r="W121" s="31">
        <v>0</v>
      </c>
      <c r="X121" s="32">
        <v>0</v>
      </c>
      <c r="Y121" s="33">
        <v>0</v>
      </c>
      <c r="Z121" s="37">
        <f>V121+Z122</f>
        <v>0</v>
      </c>
      <c r="AA121" s="122">
        <f t="shared" si="9"/>
        <v>0</v>
      </c>
      <c r="AB121" s="123">
        <f t="shared" si="9"/>
        <v>0</v>
      </c>
      <c r="AC121" s="124">
        <f t="shared" si="9"/>
        <v>0</v>
      </c>
    </row>
    <row r="122" spans="1:29" ht="12" hidden="1" customHeight="1" x14ac:dyDescent="0.25">
      <c r="A122" s="125"/>
      <c r="B122" s="39" t="s">
        <v>100</v>
      </c>
      <c r="C122" s="40">
        <v>0</v>
      </c>
      <c r="D122" s="41">
        <v>0</v>
      </c>
      <c r="E122" s="42">
        <v>0</v>
      </c>
      <c r="F122" s="126">
        <f>SUM(C123:F123)</f>
        <v>0</v>
      </c>
      <c r="G122" s="40">
        <v>0</v>
      </c>
      <c r="H122" s="41">
        <v>0</v>
      </c>
      <c r="I122" s="42">
        <v>0</v>
      </c>
      <c r="J122" s="126">
        <f>SUM(G123:J123)</f>
        <v>0</v>
      </c>
      <c r="K122" s="40">
        <v>0</v>
      </c>
      <c r="L122" s="41">
        <v>0</v>
      </c>
      <c r="M122" s="42">
        <v>0</v>
      </c>
      <c r="N122" s="126">
        <f>SUM(K123:N123)</f>
        <v>0</v>
      </c>
      <c r="O122" s="40">
        <v>0</v>
      </c>
      <c r="P122" s="41">
        <v>0</v>
      </c>
      <c r="Q122" s="42">
        <v>0</v>
      </c>
      <c r="R122" s="126">
        <f>SUM(O123:R123)</f>
        <v>0</v>
      </c>
      <c r="S122" s="40">
        <v>0</v>
      </c>
      <c r="T122" s="41">
        <v>0</v>
      </c>
      <c r="U122" s="42">
        <v>0</v>
      </c>
      <c r="V122" s="126">
        <f>SUM(S123:V123)</f>
        <v>0</v>
      </c>
      <c r="W122" s="40">
        <v>0</v>
      </c>
      <c r="X122" s="41">
        <v>0</v>
      </c>
      <c r="Y122" s="42">
        <v>0</v>
      </c>
      <c r="Z122" s="126">
        <f>SUM(W123:Z123)</f>
        <v>0</v>
      </c>
      <c r="AA122" s="127">
        <f t="shared" si="9"/>
        <v>0</v>
      </c>
      <c r="AB122" s="128">
        <f t="shared" si="9"/>
        <v>0</v>
      </c>
      <c r="AC122" s="129">
        <f t="shared" si="9"/>
        <v>0</v>
      </c>
    </row>
    <row r="123" spans="1:29" ht="15.75" hidden="1" customHeight="1" x14ac:dyDescent="0.25">
      <c r="A123" s="44"/>
      <c r="B123" s="45" t="s">
        <v>18</v>
      </c>
      <c r="C123" s="46"/>
      <c r="D123" s="46"/>
      <c r="E123" s="46"/>
      <c r="F123" s="47"/>
      <c r="G123" s="48"/>
      <c r="H123" s="46"/>
      <c r="I123" s="46"/>
      <c r="J123" s="47"/>
      <c r="K123" s="48"/>
      <c r="L123" s="46"/>
      <c r="M123" s="46"/>
      <c r="N123" s="47"/>
      <c r="O123" s="48"/>
      <c r="P123" s="46"/>
      <c r="Q123" s="46"/>
      <c r="R123" s="47"/>
      <c r="S123" s="48"/>
      <c r="T123" s="46"/>
      <c r="U123" s="46"/>
      <c r="V123" s="47"/>
      <c r="W123" s="48"/>
      <c r="X123" s="46"/>
      <c r="Y123" s="46"/>
      <c r="Z123" s="47"/>
      <c r="AA123" s="422" t="str">
        <f>IF(SUM(C123:Z123)&lt;1," ",SUM(C123:Z123))</f>
        <v xml:space="preserve"> </v>
      </c>
      <c r="AB123" s="415"/>
      <c r="AC123" s="416"/>
    </row>
    <row r="124" spans="1:29" ht="15.75" hidden="1" customHeight="1" x14ac:dyDescent="0.25">
      <c r="A124" s="49"/>
      <c r="B124" s="50" t="s">
        <v>19</v>
      </c>
      <c r="C124" s="130">
        <v>1</v>
      </c>
      <c r="D124" s="55">
        <v>2</v>
      </c>
      <c r="E124" s="55">
        <v>3</v>
      </c>
      <c r="F124" s="56">
        <v>4</v>
      </c>
      <c r="G124" s="54">
        <v>5</v>
      </c>
      <c r="H124" s="55">
        <v>6</v>
      </c>
      <c r="I124" s="55">
        <v>7</v>
      </c>
      <c r="J124" s="56">
        <v>8</v>
      </c>
      <c r="K124" s="54">
        <v>9</v>
      </c>
      <c r="L124" s="55">
        <v>10</v>
      </c>
      <c r="M124" s="55">
        <v>11</v>
      </c>
      <c r="N124" s="56">
        <v>12</v>
      </c>
      <c r="O124" s="54">
        <v>13</v>
      </c>
      <c r="P124" s="55">
        <v>14</v>
      </c>
      <c r="Q124" s="55">
        <v>15</v>
      </c>
      <c r="R124" s="56">
        <v>16</v>
      </c>
      <c r="S124" s="54">
        <v>17</v>
      </c>
      <c r="T124" s="55">
        <v>18</v>
      </c>
      <c r="U124" s="55">
        <v>19</v>
      </c>
      <c r="V124" s="56">
        <v>20</v>
      </c>
      <c r="W124" s="54">
        <v>21</v>
      </c>
      <c r="X124" s="55">
        <v>22</v>
      </c>
      <c r="Y124" s="55">
        <v>23</v>
      </c>
      <c r="Z124" s="56">
        <v>24</v>
      </c>
      <c r="AA124" s="396"/>
      <c r="AB124" s="397"/>
      <c r="AC124" s="398"/>
    </row>
    <row r="125" spans="1:29" ht="12" hidden="1" customHeight="1" x14ac:dyDescent="0.25">
      <c r="A125" s="57"/>
      <c r="B125" s="58"/>
      <c r="C125" s="59"/>
      <c r="D125" s="59"/>
      <c r="E125" s="59"/>
      <c r="F125" s="60"/>
      <c r="G125" s="58"/>
      <c r="H125" s="59"/>
      <c r="I125" s="59"/>
      <c r="J125" s="60"/>
      <c r="K125" s="58"/>
      <c r="L125" s="61"/>
      <c r="M125" s="61"/>
      <c r="N125" s="62"/>
      <c r="O125" s="58"/>
      <c r="P125" s="61"/>
      <c r="Q125" s="61"/>
      <c r="R125" s="62"/>
      <c r="S125" s="58"/>
      <c r="T125" s="61"/>
      <c r="U125" s="61"/>
      <c r="V125" s="62"/>
      <c r="W125" s="58"/>
      <c r="X125" s="61"/>
      <c r="Y125" s="61"/>
      <c r="Z125" s="61"/>
      <c r="AA125" s="61"/>
      <c r="AB125" s="61"/>
      <c r="AC125" s="62"/>
    </row>
    <row r="126" spans="1:29" ht="17.100000000000001" hidden="1" customHeight="1" x14ac:dyDescent="0.3">
      <c r="A126" s="131"/>
      <c r="B126" s="64" t="s">
        <v>101</v>
      </c>
      <c r="C126" s="132"/>
      <c r="D126" s="69"/>
      <c r="E126" s="69"/>
      <c r="F126" s="70"/>
      <c r="G126" s="68"/>
      <c r="H126" s="69"/>
      <c r="I126" s="69"/>
      <c r="J126" s="70"/>
      <c r="K126" s="68"/>
      <c r="L126" s="69"/>
      <c r="M126" s="69"/>
      <c r="N126" s="70"/>
      <c r="O126" s="68"/>
      <c r="P126" s="69"/>
      <c r="Q126" s="69"/>
      <c r="R126" s="70"/>
      <c r="S126" s="68"/>
      <c r="T126" s="69"/>
      <c r="U126" s="69"/>
      <c r="V126" s="70"/>
      <c r="W126" s="68"/>
      <c r="X126" s="69"/>
      <c r="Y126" s="69"/>
      <c r="Z126" s="70"/>
      <c r="AA126" s="399"/>
      <c r="AB126" s="400"/>
      <c r="AC126" s="401"/>
    </row>
    <row r="127" spans="1:29" ht="12" hidden="1" customHeight="1" x14ac:dyDescent="0.25">
      <c r="A127" s="121"/>
      <c r="B127" s="30" t="s">
        <v>102</v>
      </c>
      <c r="C127" s="31">
        <v>0</v>
      </c>
      <c r="D127" s="32">
        <v>0</v>
      </c>
      <c r="E127" s="33">
        <v>0</v>
      </c>
      <c r="F127" s="34"/>
      <c r="G127" s="31">
        <v>0</v>
      </c>
      <c r="H127" s="32">
        <v>0</v>
      </c>
      <c r="I127" s="33">
        <v>0</v>
      </c>
      <c r="J127" s="34"/>
      <c r="K127" s="31">
        <v>0</v>
      </c>
      <c r="L127" s="32">
        <v>0</v>
      </c>
      <c r="M127" s="33">
        <v>0</v>
      </c>
      <c r="N127" s="34"/>
      <c r="O127" s="31">
        <v>0</v>
      </c>
      <c r="P127" s="32">
        <v>0</v>
      </c>
      <c r="Q127" s="33">
        <v>0</v>
      </c>
      <c r="R127" s="34"/>
      <c r="S127" s="31">
        <v>0</v>
      </c>
      <c r="T127" s="32">
        <v>0</v>
      </c>
      <c r="U127" s="33">
        <v>0</v>
      </c>
      <c r="V127" s="79"/>
      <c r="W127" s="31">
        <v>0</v>
      </c>
      <c r="X127" s="32">
        <v>0</v>
      </c>
      <c r="Y127" s="33">
        <v>0</v>
      </c>
      <c r="Z127" s="34"/>
      <c r="AA127" s="122">
        <f t="shared" ref="AA127:AC134" si="10">IF(C127+G127+K127+O127+S127+W127&lt;1,0,C127+G127+K127+O127+S127+W127)</f>
        <v>0</v>
      </c>
      <c r="AB127" s="123">
        <f t="shared" si="10"/>
        <v>0</v>
      </c>
      <c r="AC127" s="124">
        <f t="shared" si="10"/>
        <v>0</v>
      </c>
    </row>
    <row r="128" spans="1:29" ht="12" hidden="1" customHeight="1" x14ac:dyDescent="0.25">
      <c r="A128" s="121"/>
      <c r="B128" s="30" t="s">
        <v>103</v>
      </c>
      <c r="C128" s="31">
        <v>0</v>
      </c>
      <c r="D128" s="32">
        <v>0</v>
      </c>
      <c r="E128" s="33">
        <v>0</v>
      </c>
      <c r="F128" s="34"/>
      <c r="G128" s="31">
        <v>0</v>
      </c>
      <c r="H128" s="32">
        <v>0</v>
      </c>
      <c r="I128" s="33">
        <v>0</v>
      </c>
      <c r="J128" s="34"/>
      <c r="K128" s="31">
        <v>0</v>
      </c>
      <c r="L128" s="32">
        <v>0</v>
      </c>
      <c r="M128" s="33">
        <v>0</v>
      </c>
      <c r="N128" s="34"/>
      <c r="O128" s="31">
        <v>0</v>
      </c>
      <c r="P128" s="32">
        <v>0</v>
      </c>
      <c r="Q128" s="33">
        <v>0</v>
      </c>
      <c r="R128" s="34"/>
      <c r="S128" s="31">
        <v>0</v>
      </c>
      <c r="T128" s="32">
        <v>0</v>
      </c>
      <c r="U128" s="33">
        <v>0</v>
      </c>
      <c r="V128" s="79"/>
      <c r="W128" s="31">
        <v>0</v>
      </c>
      <c r="X128" s="32">
        <v>0</v>
      </c>
      <c r="Y128" s="33">
        <v>0</v>
      </c>
      <c r="Z128" s="34"/>
      <c r="AA128" s="122">
        <f t="shared" si="10"/>
        <v>0</v>
      </c>
      <c r="AB128" s="123">
        <f t="shared" si="10"/>
        <v>0</v>
      </c>
      <c r="AC128" s="124">
        <f t="shared" si="10"/>
        <v>0</v>
      </c>
    </row>
    <row r="129" spans="1:29" ht="12" hidden="1" customHeight="1" x14ac:dyDescent="0.25">
      <c r="A129" s="121"/>
      <c r="B129" s="30" t="s">
        <v>104</v>
      </c>
      <c r="C129" s="31">
        <v>0</v>
      </c>
      <c r="D129" s="32">
        <v>0</v>
      </c>
      <c r="E129" s="33">
        <v>0</v>
      </c>
      <c r="F129" s="34"/>
      <c r="G129" s="31">
        <v>0</v>
      </c>
      <c r="H129" s="32">
        <v>0</v>
      </c>
      <c r="I129" s="33">
        <v>0</v>
      </c>
      <c r="J129" s="34"/>
      <c r="K129" s="31">
        <v>0</v>
      </c>
      <c r="L129" s="32">
        <v>0</v>
      </c>
      <c r="M129" s="33">
        <v>0</v>
      </c>
      <c r="N129" s="34"/>
      <c r="O129" s="31">
        <v>0</v>
      </c>
      <c r="P129" s="32">
        <v>0</v>
      </c>
      <c r="Q129" s="33">
        <v>0</v>
      </c>
      <c r="R129" s="34"/>
      <c r="S129" s="31">
        <v>0</v>
      </c>
      <c r="T129" s="32">
        <v>0</v>
      </c>
      <c r="U129" s="33">
        <v>0</v>
      </c>
      <c r="V129" s="79"/>
      <c r="W129" s="31">
        <v>0</v>
      </c>
      <c r="X129" s="32">
        <v>0</v>
      </c>
      <c r="Y129" s="33">
        <v>0</v>
      </c>
      <c r="Z129" s="34"/>
      <c r="AA129" s="122">
        <f t="shared" si="10"/>
        <v>0</v>
      </c>
      <c r="AB129" s="123">
        <f t="shared" si="10"/>
        <v>0</v>
      </c>
      <c r="AC129" s="124">
        <f t="shared" si="10"/>
        <v>0</v>
      </c>
    </row>
    <row r="130" spans="1:29" ht="12" hidden="1" customHeight="1" x14ac:dyDescent="0.25">
      <c r="A130" s="121"/>
      <c r="B130" s="30" t="s">
        <v>105</v>
      </c>
      <c r="C130" s="31">
        <v>0</v>
      </c>
      <c r="D130" s="32">
        <v>0</v>
      </c>
      <c r="E130" s="33">
        <v>0</v>
      </c>
      <c r="F130" s="34"/>
      <c r="G130" s="31">
        <v>0</v>
      </c>
      <c r="H130" s="32">
        <v>0</v>
      </c>
      <c r="I130" s="33">
        <v>0</v>
      </c>
      <c r="J130" s="34"/>
      <c r="K130" s="31">
        <v>0</v>
      </c>
      <c r="L130" s="32">
        <v>0</v>
      </c>
      <c r="M130" s="33">
        <v>0</v>
      </c>
      <c r="N130" s="34"/>
      <c r="O130" s="31">
        <v>0</v>
      </c>
      <c r="P130" s="32">
        <v>0</v>
      </c>
      <c r="Q130" s="33">
        <v>0</v>
      </c>
      <c r="R130" s="34"/>
      <c r="S130" s="31">
        <v>0</v>
      </c>
      <c r="T130" s="32">
        <v>0</v>
      </c>
      <c r="U130" s="33">
        <v>0</v>
      </c>
      <c r="V130" s="79"/>
      <c r="W130" s="31">
        <v>0</v>
      </c>
      <c r="X130" s="32">
        <v>0</v>
      </c>
      <c r="Y130" s="33">
        <v>0</v>
      </c>
      <c r="Z130" s="34"/>
      <c r="AA130" s="122">
        <f t="shared" si="10"/>
        <v>0</v>
      </c>
      <c r="AB130" s="123">
        <f t="shared" si="10"/>
        <v>0</v>
      </c>
      <c r="AC130" s="124">
        <f t="shared" si="10"/>
        <v>0</v>
      </c>
    </row>
    <row r="131" spans="1:29" ht="12" hidden="1" customHeight="1" x14ac:dyDescent="0.25">
      <c r="A131" s="121"/>
      <c r="B131" s="72" t="s">
        <v>106</v>
      </c>
      <c r="C131" s="31">
        <v>0</v>
      </c>
      <c r="D131" s="32">
        <v>0</v>
      </c>
      <c r="E131" s="33">
        <v>0</v>
      </c>
      <c r="F131" s="36">
        <f>IF(SUM(E127:E134)=40," ",SUM(E127:E134)-40)</f>
        <v>-40</v>
      </c>
      <c r="G131" s="31">
        <v>0</v>
      </c>
      <c r="H131" s="32">
        <v>0</v>
      </c>
      <c r="I131" s="33">
        <v>0</v>
      </c>
      <c r="J131" s="36">
        <f>IF(SUM(I127:I134)=40," ",SUM(I127:I134)-40)</f>
        <v>-40</v>
      </c>
      <c r="K131" s="31">
        <v>0</v>
      </c>
      <c r="L131" s="32">
        <v>0</v>
      </c>
      <c r="M131" s="33">
        <v>0</v>
      </c>
      <c r="N131" s="36">
        <f>IF(SUM(M127:M134)=40," ",SUM(M127:M134)-40)</f>
        <v>-40</v>
      </c>
      <c r="O131" s="31">
        <v>0</v>
      </c>
      <c r="P131" s="32">
        <v>0</v>
      </c>
      <c r="Q131" s="33">
        <v>0</v>
      </c>
      <c r="R131" s="36">
        <f>IF(SUM(Q127:Q134)=40," ",SUM(Q127:Q134)-40)</f>
        <v>-40</v>
      </c>
      <c r="S131" s="31">
        <v>0</v>
      </c>
      <c r="T131" s="32">
        <v>0</v>
      </c>
      <c r="U131" s="33">
        <v>0</v>
      </c>
      <c r="V131" s="36">
        <f>IF(SUM(U127:U134)=40," ",SUM(U127:U134)-40)</f>
        <v>-40</v>
      </c>
      <c r="W131" s="31">
        <v>0</v>
      </c>
      <c r="X131" s="32">
        <v>0</v>
      </c>
      <c r="Y131" s="33">
        <v>0</v>
      </c>
      <c r="Z131" s="36">
        <f>IF(SUM(Y127:Y134)=40," ",SUM(Y127:Y134)-40)</f>
        <v>-40</v>
      </c>
      <c r="AA131" s="122">
        <f t="shared" si="10"/>
        <v>0</v>
      </c>
      <c r="AB131" s="123">
        <f t="shared" si="10"/>
        <v>0</v>
      </c>
      <c r="AC131" s="124">
        <f t="shared" si="10"/>
        <v>0</v>
      </c>
    </row>
    <row r="132" spans="1:29" ht="12" hidden="1" customHeight="1" x14ac:dyDescent="0.25">
      <c r="A132" s="121"/>
      <c r="B132" s="30" t="s">
        <v>107</v>
      </c>
      <c r="C132" s="31">
        <v>0</v>
      </c>
      <c r="D132" s="32">
        <v>0</v>
      </c>
      <c r="E132" s="33">
        <v>0</v>
      </c>
      <c r="F132" s="34"/>
      <c r="G132" s="31">
        <v>0</v>
      </c>
      <c r="H132" s="32">
        <v>0</v>
      </c>
      <c r="I132" s="33">
        <v>0</v>
      </c>
      <c r="J132" s="34"/>
      <c r="K132" s="31">
        <v>0</v>
      </c>
      <c r="L132" s="32">
        <v>0</v>
      </c>
      <c r="M132" s="33">
        <v>0</v>
      </c>
      <c r="N132" s="34"/>
      <c r="O132" s="31">
        <v>0</v>
      </c>
      <c r="P132" s="32">
        <v>0</v>
      </c>
      <c r="Q132" s="33">
        <v>0</v>
      </c>
      <c r="R132" s="34"/>
      <c r="S132" s="31">
        <v>0</v>
      </c>
      <c r="T132" s="32">
        <v>0</v>
      </c>
      <c r="U132" s="33">
        <v>0</v>
      </c>
      <c r="V132" s="34"/>
      <c r="W132" s="31">
        <v>0</v>
      </c>
      <c r="X132" s="32">
        <v>0</v>
      </c>
      <c r="Y132" s="33">
        <v>0</v>
      </c>
      <c r="Z132" s="34"/>
      <c r="AA132" s="122">
        <f t="shared" si="10"/>
        <v>0</v>
      </c>
      <c r="AB132" s="123">
        <f t="shared" si="10"/>
        <v>0</v>
      </c>
      <c r="AC132" s="124">
        <f t="shared" si="10"/>
        <v>0</v>
      </c>
    </row>
    <row r="133" spans="1:29" ht="12" hidden="1" customHeight="1" x14ac:dyDescent="0.25">
      <c r="A133" s="121"/>
      <c r="B133" s="30" t="s">
        <v>108</v>
      </c>
      <c r="C133" s="31">
        <v>0</v>
      </c>
      <c r="D133" s="32">
        <v>0</v>
      </c>
      <c r="E133" s="33">
        <v>0</v>
      </c>
      <c r="F133" s="37">
        <f>F134</f>
        <v>0</v>
      </c>
      <c r="G133" s="31">
        <v>0</v>
      </c>
      <c r="H133" s="32">
        <v>0</v>
      </c>
      <c r="I133" s="33">
        <v>0</v>
      </c>
      <c r="J133" s="37">
        <f>F133+J134</f>
        <v>0</v>
      </c>
      <c r="K133" s="31">
        <v>0</v>
      </c>
      <c r="L133" s="32">
        <v>0</v>
      </c>
      <c r="M133" s="33">
        <v>0</v>
      </c>
      <c r="N133" s="37">
        <f>J133+N134</f>
        <v>0</v>
      </c>
      <c r="O133" s="31">
        <v>0</v>
      </c>
      <c r="P133" s="32">
        <v>0</v>
      </c>
      <c r="Q133" s="33">
        <v>0</v>
      </c>
      <c r="R133" s="37">
        <f>N133+R134</f>
        <v>0</v>
      </c>
      <c r="S133" s="31">
        <v>0</v>
      </c>
      <c r="T133" s="32">
        <v>0</v>
      </c>
      <c r="U133" s="33">
        <v>0</v>
      </c>
      <c r="V133" s="37">
        <f>R133+V134</f>
        <v>0</v>
      </c>
      <c r="W133" s="31">
        <v>0</v>
      </c>
      <c r="X133" s="32">
        <v>0</v>
      </c>
      <c r="Y133" s="33">
        <v>0</v>
      </c>
      <c r="Z133" s="37">
        <f>V133+Z134</f>
        <v>0</v>
      </c>
      <c r="AA133" s="122">
        <f t="shared" si="10"/>
        <v>0</v>
      </c>
      <c r="AB133" s="123">
        <f t="shared" si="10"/>
        <v>0</v>
      </c>
      <c r="AC133" s="124">
        <f t="shared" si="10"/>
        <v>0</v>
      </c>
    </row>
    <row r="134" spans="1:29" ht="12" hidden="1" customHeight="1" x14ac:dyDescent="0.25">
      <c r="A134" s="125"/>
      <c r="B134" s="39" t="s">
        <v>109</v>
      </c>
      <c r="C134" s="40">
        <v>0</v>
      </c>
      <c r="D134" s="41">
        <v>0</v>
      </c>
      <c r="E134" s="42">
        <v>0</v>
      </c>
      <c r="F134" s="126">
        <f>SUM(C135:F135)</f>
        <v>0</v>
      </c>
      <c r="G134" s="40">
        <v>0</v>
      </c>
      <c r="H134" s="41">
        <v>0</v>
      </c>
      <c r="I134" s="42">
        <v>0</v>
      </c>
      <c r="J134" s="126">
        <f>SUM(G135:J135)</f>
        <v>0</v>
      </c>
      <c r="K134" s="40">
        <v>0</v>
      </c>
      <c r="L134" s="41">
        <v>0</v>
      </c>
      <c r="M134" s="42">
        <v>0</v>
      </c>
      <c r="N134" s="126">
        <f>SUM(K135:N135)</f>
        <v>0</v>
      </c>
      <c r="O134" s="40">
        <v>0</v>
      </c>
      <c r="P134" s="41">
        <v>0</v>
      </c>
      <c r="Q134" s="42">
        <v>0</v>
      </c>
      <c r="R134" s="126">
        <f>SUM(O135:R135)</f>
        <v>0</v>
      </c>
      <c r="S134" s="40">
        <v>0</v>
      </c>
      <c r="T134" s="41">
        <v>0</v>
      </c>
      <c r="U134" s="42">
        <v>0</v>
      </c>
      <c r="V134" s="126">
        <f>SUM(S135:V135)</f>
        <v>0</v>
      </c>
      <c r="W134" s="40">
        <v>0</v>
      </c>
      <c r="X134" s="41">
        <v>0</v>
      </c>
      <c r="Y134" s="42">
        <v>0</v>
      </c>
      <c r="Z134" s="126">
        <f>SUM(W135:Z135)</f>
        <v>0</v>
      </c>
      <c r="AA134" s="127">
        <f t="shared" si="10"/>
        <v>0</v>
      </c>
      <c r="AB134" s="128">
        <f t="shared" si="10"/>
        <v>0</v>
      </c>
      <c r="AC134" s="129">
        <f t="shared" si="10"/>
        <v>0</v>
      </c>
    </row>
    <row r="135" spans="1:29" ht="15.75" hidden="1" customHeight="1" x14ac:dyDescent="0.25">
      <c r="A135" s="44"/>
      <c r="B135" s="45" t="s">
        <v>18</v>
      </c>
      <c r="C135" s="46"/>
      <c r="D135" s="46"/>
      <c r="E135" s="46"/>
      <c r="F135" s="47"/>
      <c r="G135" s="48"/>
      <c r="H135" s="46"/>
      <c r="I135" s="46"/>
      <c r="J135" s="47"/>
      <c r="K135" s="48"/>
      <c r="L135" s="46"/>
      <c r="M135" s="46"/>
      <c r="N135" s="47"/>
      <c r="O135" s="48"/>
      <c r="P135" s="46"/>
      <c r="Q135" s="46"/>
      <c r="R135" s="47"/>
      <c r="S135" s="48"/>
      <c r="T135" s="46"/>
      <c r="U135" s="46"/>
      <c r="V135" s="47"/>
      <c r="W135" s="48"/>
      <c r="X135" s="46"/>
      <c r="Y135" s="46"/>
      <c r="Z135" s="47"/>
      <c r="AA135" s="422" t="str">
        <f>IF(SUM(C135:Z135)&lt;1," ",SUM(C135:Z135))</f>
        <v xml:space="preserve"> </v>
      </c>
      <c r="AB135" s="415"/>
      <c r="AC135" s="416"/>
    </row>
    <row r="136" spans="1:29" ht="15.75" hidden="1" customHeight="1" x14ac:dyDescent="0.25">
      <c r="A136" s="49"/>
      <c r="B136" s="50" t="s">
        <v>19</v>
      </c>
      <c r="C136" s="130">
        <v>1</v>
      </c>
      <c r="D136" s="55">
        <v>2</v>
      </c>
      <c r="E136" s="55">
        <v>3</v>
      </c>
      <c r="F136" s="56">
        <v>4</v>
      </c>
      <c r="G136" s="54">
        <v>5</v>
      </c>
      <c r="H136" s="55">
        <v>6</v>
      </c>
      <c r="I136" s="55">
        <v>7</v>
      </c>
      <c r="J136" s="56">
        <v>8</v>
      </c>
      <c r="K136" s="54">
        <v>9</v>
      </c>
      <c r="L136" s="55">
        <v>10</v>
      </c>
      <c r="M136" s="55">
        <v>11</v>
      </c>
      <c r="N136" s="56">
        <v>12</v>
      </c>
      <c r="O136" s="54">
        <v>13</v>
      </c>
      <c r="P136" s="55">
        <v>14</v>
      </c>
      <c r="Q136" s="55">
        <v>15</v>
      </c>
      <c r="R136" s="56">
        <v>16</v>
      </c>
      <c r="S136" s="54">
        <v>17</v>
      </c>
      <c r="T136" s="55">
        <v>18</v>
      </c>
      <c r="U136" s="55">
        <v>19</v>
      </c>
      <c r="V136" s="56">
        <v>20</v>
      </c>
      <c r="W136" s="54">
        <v>21</v>
      </c>
      <c r="X136" s="55">
        <v>22</v>
      </c>
      <c r="Y136" s="55">
        <v>23</v>
      </c>
      <c r="Z136" s="56">
        <v>24</v>
      </c>
      <c r="AA136" s="396"/>
      <c r="AB136" s="397"/>
      <c r="AC136" s="398"/>
    </row>
    <row r="137" spans="1:29" ht="12" hidden="1" customHeight="1" x14ac:dyDescent="0.25">
      <c r="A137" s="57"/>
      <c r="B137" s="57"/>
      <c r="C137" s="88"/>
      <c r="D137" s="59"/>
      <c r="E137" s="59"/>
      <c r="F137" s="60"/>
      <c r="G137" s="58"/>
      <c r="H137" s="59"/>
      <c r="I137" s="59"/>
      <c r="J137" s="60"/>
      <c r="K137" s="58"/>
      <c r="L137" s="61"/>
      <c r="M137" s="61"/>
      <c r="N137" s="62"/>
      <c r="O137" s="58"/>
      <c r="P137" s="61"/>
      <c r="Q137" s="61"/>
      <c r="R137" s="62"/>
      <c r="S137" s="58"/>
      <c r="T137" s="61"/>
      <c r="U137" s="61"/>
      <c r="V137" s="62"/>
      <c r="W137" s="58"/>
      <c r="X137" s="61"/>
      <c r="Y137" s="61"/>
      <c r="Z137" s="61"/>
      <c r="AA137" s="61"/>
      <c r="AB137" s="61"/>
      <c r="AC137" s="62"/>
    </row>
    <row r="138" spans="1:29" ht="17.100000000000001" hidden="1" customHeight="1" x14ac:dyDescent="0.3">
      <c r="A138" s="131"/>
      <c r="B138" s="64" t="s">
        <v>110</v>
      </c>
      <c r="C138" s="132"/>
      <c r="D138" s="69"/>
      <c r="E138" s="69"/>
      <c r="F138" s="70"/>
      <c r="G138" s="68"/>
      <c r="H138" s="69"/>
      <c r="I138" s="69"/>
      <c r="J138" s="70"/>
      <c r="K138" s="68"/>
      <c r="L138" s="69"/>
      <c r="M138" s="69"/>
      <c r="N138" s="70"/>
      <c r="O138" s="68"/>
      <c r="P138" s="69"/>
      <c r="Q138" s="69"/>
      <c r="R138" s="70"/>
      <c r="S138" s="68"/>
      <c r="T138" s="69"/>
      <c r="U138" s="69"/>
      <c r="V138" s="70"/>
      <c r="W138" s="68"/>
      <c r="X138" s="69"/>
      <c r="Y138" s="69"/>
      <c r="Z138" s="70"/>
      <c r="AA138" s="399"/>
      <c r="AB138" s="400"/>
      <c r="AC138" s="401"/>
    </row>
    <row r="139" spans="1:29" ht="12" hidden="1" customHeight="1" x14ac:dyDescent="0.25">
      <c r="A139" s="121"/>
      <c r="B139" s="30" t="s">
        <v>111</v>
      </c>
      <c r="C139" s="31">
        <v>0</v>
      </c>
      <c r="D139" s="32">
        <v>0</v>
      </c>
      <c r="E139" s="33">
        <v>0</v>
      </c>
      <c r="F139" s="34"/>
      <c r="G139" s="31">
        <v>0</v>
      </c>
      <c r="H139" s="32">
        <v>0</v>
      </c>
      <c r="I139" s="33">
        <v>0</v>
      </c>
      <c r="J139" s="34"/>
      <c r="K139" s="31">
        <v>0</v>
      </c>
      <c r="L139" s="32">
        <v>0</v>
      </c>
      <c r="M139" s="33">
        <v>0</v>
      </c>
      <c r="N139" s="34"/>
      <c r="O139" s="31">
        <v>0</v>
      </c>
      <c r="P139" s="32">
        <v>0</v>
      </c>
      <c r="Q139" s="33">
        <v>0</v>
      </c>
      <c r="R139" s="34"/>
      <c r="S139" s="31">
        <v>0</v>
      </c>
      <c r="T139" s="32">
        <v>0</v>
      </c>
      <c r="U139" s="33">
        <v>0</v>
      </c>
      <c r="V139" s="79"/>
      <c r="W139" s="31">
        <v>0</v>
      </c>
      <c r="X139" s="32">
        <v>0</v>
      </c>
      <c r="Y139" s="33">
        <v>0</v>
      </c>
      <c r="Z139" s="34"/>
      <c r="AA139" s="122">
        <f t="shared" ref="AA139:AC146" si="11">IF(C139+G139+K139+O139+S139+W139&lt;1,0,C139+G139+K139+O139+S139+W139)</f>
        <v>0</v>
      </c>
      <c r="AB139" s="123">
        <f t="shared" si="11"/>
        <v>0</v>
      </c>
      <c r="AC139" s="124">
        <f t="shared" si="11"/>
        <v>0</v>
      </c>
    </row>
    <row r="140" spans="1:29" ht="12" hidden="1" customHeight="1" x14ac:dyDescent="0.25">
      <c r="A140" s="121"/>
      <c r="B140" s="30" t="s">
        <v>112</v>
      </c>
      <c r="C140" s="31">
        <v>0</v>
      </c>
      <c r="D140" s="32">
        <v>0</v>
      </c>
      <c r="E140" s="33">
        <v>0</v>
      </c>
      <c r="F140" s="34"/>
      <c r="G140" s="31">
        <v>0</v>
      </c>
      <c r="H140" s="32">
        <v>0</v>
      </c>
      <c r="I140" s="33">
        <v>0</v>
      </c>
      <c r="J140" s="34"/>
      <c r="K140" s="31">
        <v>0</v>
      </c>
      <c r="L140" s="32">
        <v>0</v>
      </c>
      <c r="M140" s="33">
        <v>0</v>
      </c>
      <c r="N140" s="34"/>
      <c r="O140" s="31">
        <v>0</v>
      </c>
      <c r="P140" s="32">
        <v>0</v>
      </c>
      <c r="Q140" s="33">
        <v>0</v>
      </c>
      <c r="R140" s="34"/>
      <c r="S140" s="31">
        <v>0</v>
      </c>
      <c r="T140" s="32">
        <v>0</v>
      </c>
      <c r="U140" s="33">
        <v>0</v>
      </c>
      <c r="V140" s="79"/>
      <c r="W140" s="31">
        <v>0</v>
      </c>
      <c r="X140" s="32">
        <v>0</v>
      </c>
      <c r="Y140" s="33">
        <v>0</v>
      </c>
      <c r="Z140" s="34"/>
      <c r="AA140" s="122">
        <f t="shared" si="11"/>
        <v>0</v>
      </c>
      <c r="AB140" s="123">
        <f t="shared" si="11"/>
        <v>0</v>
      </c>
      <c r="AC140" s="124">
        <f t="shared" si="11"/>
        <v>0</v>
      </c>
    </row>
    <row r="141" spans="1:29" ht="12" hidden="1" customHeight="1" x14ac:dyDescent="0.25">
      <c r="A141" s="121"/>
      <c r="B141" s="30" t="s">
        <v>113</v>
      </c>
      <c r="C141" s="31">
        <v>0</v>
      </c>
      <c r="D141" s="32">
        <v>0</v>
      </c>
      <c r="E141" s="33">
        <v>0</v>
      </c>
      <c r="F141" s="34"/>
      <c r="G141" s="31">
        <v>0</v>
      </c>
      <c r="H141" s="32">
        <v>0</v>
      </c>
      <c r="I141" s="33">
        <v>0</v>
      </c>
      <c r="J141" s="34"/>
      <c r="K141" s="31">
        <v>0</v>
      </c>
      <c r="L141" s="32">
        <v>0</v>
      </c>
      <c r="M141" s="33">
        <v>0</v>
      </c>
      <c r="N141" s="34"/>
      <c r="O141" s="31">
        <v>0</v>
      </c>
      <c r="P141" s="32">
        <v>0</v>
      </c>
      <c r="Q141" s="33">
        <v>0</v>
      </c>
      <c r="R141" s="34"/>
      <c r="S141" s="31">
        <v>0</v>
      </c>
      <c r="T141" s="32">
        <v>0</v>
      </c>
      <c r="U141" s="33">
        <v>0</v>
      </c>
      <c r="V141" s="79"/>
      <c r="W141" s="31">
        <v>0</v>
      </c>
      <c r="X141" s="32">
        <v>0</v>
      </c>
      <c r="Y141" s="33">
        <v>0</v>
      </c>
      <c r="Z141" s="34"/>
      <c r="AA141" s="122">
        <f t="shared" si="11"/>
        <v>0</v>
      </c>
      <c r="AB141" s="123">
        <f t="shared" si="11"/>
        <v>0</v>
      </c>
      <c r="AC141" s="124">
        <f t="shared" si="11"/>
        <v>0</v>
      </c>
    </row>
    <row r="142" spans="1:29" ht="12" hidden="1" customHeight="1" x14ac:dyDescent="0.25">
      <c r="A142" s="121"/>
      <c r="B142" s="30" t="s">
        <v>114</v>
      </c>
      <c r="C142" s="31">
        <v>0</v>
      </c>
      <c r="D142" s="32">
        <v>0</v>
      </c>
      <c r="E142" s="33">
        <v>0</v>
      </c>
      <c r="F142" s="34"/>
      <c r="G142" s="31">
        <v>0</v>
      </c>
      <c r="H142" s="32">
        <v>0</v>
      </c>
      <c r="I142" s="33">
        <v>0</v>
      </c>
      <c r="J142" s="34"/>
      <c r="K142" s="31">
        <v>0</v>
      </c>
      <c r="L142" s="32">
        <v>0</v>
      </c>
      <c r="M142" s="33">
        <v>0</v>
      </c>
      <c r="N142" s="34"/>
      <c r="O142" s="31">
        <v>0</v>
      </c>
      <c r="P142" s="32">
        <v>0</v>
      </c>
      <c r="Q142" s="33">
        <v>0</v>
      </c>
      <c r="R142" s="34"/>
      <c r="S142" s="31">
        <v>0</v>
      </c>
      <c r="T142" s="32">
        <v>0</v>
      </c>
      <c r="U142" s="33">
        <v>0</v>
      </c>
      <c r="V142" s="79"/>
      <c r="W142" s="31">
        <v>0</v>
      </c>
      <c r="X142" s="32">
        <v>0</v>
      </c>
      <c r="Y142" s="33">
        <v>0</v>
      </c>
      <c r="Z142" s="34"/>
      <c r="AA142" s="122">
        <f t="shared" si="11"/>
        <v>0</v>
      </c>
      <c r="AB142" s="123">
        <f t="shared" si="11"/>
        <v>0</v>
      </c>
      <c r="AC142" s="124">
        <f t="shared" si="11"/>
        <v>0</v>
      </c>
    </row>
    <row r="143" spans="1:29" ht="12" hidden="1" customHeight="1" x14ac:dyDescent="0.25">
      <c r="A143" s="121"/>
      <c r="B143" s="72" t="s">
        <v>115</v>
      </c>
      <c r="C143" s="31">
        <v>0</v>
      </c>
      <c r="D143" s="32">
        <v>0</v>
      </c>
      <c r="E143" s="33">
        <v>0</v>
      </c>
      <c r="F143" s="36">
        <f>IF(SUM(E139:E146)=40," ",SUM(E139:E146)-40)</f>
        <v>-40</v>
      </c>
      <c r="G143" s="31">
        <v>0</v>
      </c>
      <c r="H143" s="32">
        <v>0</v>
      </c>
      <c r="I143" s="33">
        <v>0</v>
      </c>
      <c r="J143" s="36">
        <f>IF(SUM(I139:I146)=40," ",SUM(I139:I146)-40)</f>
        <v>-40</v>
      </c>
      <c r="K143" s="31">
        <v>0</v>
      </c>
      <c r="L143" s="32">
        <v>0</v>
      </c>
      <c r="M143" s="33">
        <v>0</v>
      </c>
      <c r="N143" s="36">
        <f>IF(SUM(M139:M146)=40," ",SUM(M139:M146)-40)</f>
        <v>-40</v>
      </c>
      <c r="O143" s="31">
        <v>0</v>
      </c>
      <c r="P143" s="32">
        <v>0</v>
      </c>
      <c r="Q143" s="33">
        <v>0</v>
      </c>
      <c r="R143" s="36">
        <f>IF(SUM(Q139:Q146)=40," ",SUM(Q139:Q146)-40)</f>
        <v>-40</v>
      </c>
      <c r="S143" s="31">
        <v>0</v>
      </c>
      <c r="T143" s="32">
        <v>0</v>
      </c>
      <c r="U143" s="33">
        <v>0</v>
      </c>
      <c r="V143" s="36">
        <f>IF(SUM(U139:U146)=40," ",SUM(U139:U146)-40)</f>
        <v>-40</v>
      </c>
      <c r="W143" s="31">
        <v>0</v>
      </c>
      <c r="X143" s="32">
        <v>0</v>
      </c>
      <c r="Y143" s="33">
        <v>0</v>
      </c>
      <c r="Z143" s="36">
        <f>IF(SUM(Y139:Y146)=40," ",SUM(Y139:Y146)-40)</f>
        <v>-40</v>
      </c>
      <c r="AA143" s="122">
        <f t="shared" si="11"/>
        <v>0</v>
      </c>
      <c r="AB143" s="123">
        <f t="shared" si="11"/>
        <v>0</v>
      </c>
      <c r="AC143" s="124">
        <f t="shared" si="11"/>
        <v>0</v>
      </c>
    </row>
    <row r="144" spans="1:29" ht="12" hidden="1" customHeight="1" x14ac:dyDescent="0.25">
      <c r="A144" s="121"/>
      <c r="B144" s="30" t="s">
        <v>116</v>
      </c>
      <c r="C144" s="31">
        <v>0</v>
      </c>
      <c r="D144" s="32">
        <v>0</v>
      </c>
      <c r="E144" s="33">
        <v>0</v>
      </c>
      <c r="F144" s="34"/>
      <c r="G144" s="31">
        <v>0</v>
      </c>
      <c r="H144" s="32">
        <v>0</v>
      </c>
      <c r="I144" s="33">
        <v>0</v>
      </c>
      <c r="J144" s="34"/>
      <c r="K144" s="31">
        <v>0</v>
      </c>
      <c r="L144" s="32">
        <v>0</v>
      </c>
      <c r="M144" s="33">
        <v>0</v>
      </c>
      <c r="N144" s="34"/>
      <c r="O144" s="31">
        <v>0</v>
      </c>
      <c r="P144" s="32">
        <v>0</v>
      </c>
      <c r="Q144" s="33">
        <v>0</v>
      </c>
      <c r="R144" s="34"/>
      <c r="S144" s="31">
        <v>0</v>
      </c>
      <c r="T144" s="32">
        <v>0</v>
      </c>
      <c r="U144" s="33">
        <v>0</v>
      </c>
      <c r="V144" s="34"/>
      <c r="W144" s="31">
        <v>0</v>
      </c>
      <c r="X144" s="32">
        <v>0</v>
      </c>
      <c r="Y144" s="33">
        <v>0</v>
      </c>
      <c r="Z144" s="34"/>
      <c r="AA144" s="122">
        <f t="shared" si="11"/>
        <v>0</v>
      </c>
      <c r="AB144" s="123">
        <f t="shared" si="11"/>
        <v>0</v>
      </c>
      <c r="AC144" s="124">
        <f t="shared" si="11"/>
        <v>0</v>
      </c>
    </row>
    <row r="145" spans="1:29" ht="12" hidden="1" customHeight="1" x14ac:dyDescent="0.25">
      <c r="A145" s="121"/>
      <c r="B145" s="30" t="s">
        <v>117</v>
      </c>
      <c r="C145" s="31">
        <v>0</v>
      </c>
      <c r="D145" s="32">
        <v>0</v>
      </c>
      <c r="E145" s="33">
        <v>0</v>
      </c>
      <c r="F145" s="37">
        <f>F146</f>
        <v>0</v>
      </c>
      <c r="G145" s="31">
        <v>0</v>
      </c>
      <c r="H145" s="32">
        <v>0</v>
      </c>
      <c r="I145" s="33">
        <v>0</v>
      </c>
      <c r="J145" s="37">
        <f>F145+J146</f>
        <v>0</v>
      </c>
      <c r="K145" s="31">
        <v>0</v>
      </c>
      <c r="L145" s="32">
        <v>0</v>
      </c>
      <c r="M145" s="33">
        <v>0</v>
      </c>
      <c r="N145" s="37">
        <f>J145+N146</f>
        <v>0</v>
      </c>
      <c r="O145" s="31">
        <v>0</v>
      </c>
      <c r="P145" s="32">
        <v>0</v>
      </c>
      <c r="Q145" s="33">
        <v>0</v>
      </c>
      <c r="R145" s="37">
        <f>N145+R146</f>
        <v>0</v>
      </c>
      <c r="S145" s="31">
        <v>0</v>
      </c>
      <c r="T145" s="32">
        <v>0</v>
      </c>
      <c r="U145" s="33">
        <v>0</v>
      </c>
      <c r="V145" s="37">
        <f>R145+V146</f>
        <v>0</v>
      </c>
      <c r="W145" s="31">
        <v>0</v>
      </c>
      <c r="X145" s="32">
        <v>0</v>
      </c>
      <c r="Y145" s="33">
        <v>0</v>
      </c>
      <c r="Z145" s="37">
        <f>V145+Z146</f>
        <v>0</v>
      </c>
      <c r="AA145" s="122">
        <f t="shared" si="11"/>
        <v>0</v>
      </c>
      <c r="AB145" s="123">
        <f t="shared" si="11"/>
        <v>0</v>
      </c>
      <c r="AC145" s="124">
        <f t="shared" si="11"/>
        <v>0</v>
      </c>
    </row>
    <row r="146" spans="1:29" ht="12" hidden="1" customHeight="1" x14ac:dyDescent="0.25">
      <c r="A146" s="125"/>
      <c r="B146" s="39" t="s">
        <v>118</v>
      </c>
      <c r="C146" s="40">
        <v>0</v>
      </c>
      <c r="D146" s="41">
        <v>0</v>
      </c>
      <c r="E146" s="42">
        <v>0</v>
      </c>
      <c r="F146" s="126">
        <f>SUM(C147:F147)</f>
        <v>0</v>
      </c>
      <c r="G146" s="40">
        <v>0</v>
      </c>
      <c r="H146" s="41">
        <v>0</v>
      </c>
      <c r="I146" s="42">
        <v>0</v>
      </c>
      <c r="J146" s="126">
        <f>SUM(G147:J147)</f>
        <v>0</v>
      </c>
      <c r="K146" s="40">
        <v>0</v>
      </c>
      <c r="L146" s="41">
        <v>0</v>
      </c>
      <c r="M146" s="42">
        <v>0</v>
      </c>
      <c r="N146" s="126">
        <f>SUM(K147:N147)</f>
        <v>0</v>
      </c>
      <c r="O146" s="40">
        <v>0</v>
      </c>
      <c r="P146" s="41">
        <v>0</v>
      </c>
      <c r="Q146" s="42">
        <v>0</v>
      </c>
      <c r="R146" s="126">
        <f>SUM(O147:R147)</f>
        <v>0</v>
      </c>
      <c r="S146" s="40">
        <v>0</v>
      </c>
      <c r="T146" s="41">
        <v>0</v>
      </c>
      <c r="U146" s="42">
        <v>0</v>
      </c>
      <c r="V146" s="126">
        <f>SUM(S147:V147)</f>
        <v>0</v>
      </c>
      <c r="W146" s="40">
        <v>0</v>
      </c>
      <c r="X146" s="41">
        <v>0</v>
      </c>
      <c r="Y146" s="42">
        <v>0</v>
      </c>
      <c r="Z146" s="126">
        <f>SUM(W147:Z147)</f>
        <v>0</v>
      </c>
      <c r="AA146" s="127">
        <f t="shared" si="11"/>
        <v>0</v>
      </c>
      <c r="AB146" s="128">
        <f t="shared" si="11"/>
        <v>0</v>
      </c>
      <c r="AC146" s="129">
        <f t="shared" si="11"/>
        <v>0</v>
      </c>
    </row>
    <row r="147" spans="1:29" ht="15.75" hidden="1" customHeight="1" x14ac:dyDescent="0.25">
      <c r="A147" s="44"/>
      <c r="B147" s="45" t="s">
        <v>18</v>
      </c>
      <c r="C147" s="46"/>
      <c r="D147" s="46"/>
      <c r="E147" s="46"/>
      <c r="F147" s="47"/>
      <c r="G147" s="48"/>
      <c r="H147" s="46"/>
      <c r="I147" s="46"/>
      <c r="J147" s="47"/>
      <c r="K147" s="48"/>
      <c r="L147" s="46"/>
      <c r="M147" s="46"/>
      <c r="N147" s="47"/>
      <c r="O147" s="48"/>
      <c r="P147" s="46"/>
      <c r="Q147" s="46"/>
      <c r="R147" s="47"/>
      <c r="S147" s="48"/>
      <c r="T147" s="46"/>
      <c r="U147" s="46"/>
      <c r="V147" s="47"/>
      <c r="W147" s="48"/>
      <c r="X147" s="46"/>
      <c r="Y147" s="46"/>
      <c r="Z147" s="47"/>
      <c r="AA147" s="422" t="str">
        <f>IF(SUM(C147:Z147)&lt;1," ",SUM(C147:Z147))</f>
        <v xml:space="preserve"> </v>
      </c>
      <c r="AB147" s="415"/>
      <c r="AC147" s="416"/>
    </row>
    <row r="148" spans="1:29" ht="15.75" hidden="1" customHeight="1" x14ac:dyDescent="0.25">
      <c r="A148" s="49"/>
      <c r="B148" s="50" t="s">
        <v>19</v>
      </c>
      <c r="C148" s="130">
        <v>1</v>
      </c>
      <c r="D148" s="55">
        <v>2</v>
      </c>
      <c r="E148" s="55">
        <v>3</v>
      </c>
      <c r="F148" s="56">
        <v>4</v>
      </c>
      <c r="G148" s="54">
        <v>5</v>
      </c>
      <c r="H148" s="55">
        <v>6</v>
      </c>
      <c r="I148" s="55">
        <v>7</v>
      </c>
      <c r="J148" s="56">
        <v>8</v>
      </c>
      <c r="K148" s="54">
        <v>9</v>
      </c>
      <c r="L148" s="55">
        <v>10</v>
      </c>
      <c r="M148" s="55">
        <v>11</v>
      </c>
      <c r="N148" s="56">
        <v>12</v>
      </c>
      <c r="O148" s="54">
        <v>13</v>
      </c>
      <c r="P148" s="55">
        <v>14</v>
      </c>
      <c r="Q148" s="55">
        <v>15</v>
      </c>
      <c r="R148" s="56">
        <v>16</v>
      </c>
      <c r="S148" s="54">
        <v>17</v>
      </c>
      <c r="T148" s="55">
        <v>18</v>
      </c>
      <c r="U148" s="55">
        <v>19</v>
      </c>
      <c r="V148" s="56">
        <v>20</v>
      </c>
      <c r="W148" s="54">
        <v>21</v>
      </c>
      <c r="X148" s="55">
        <v>22</v>
      </c>
      <c r="Y148" s="55">
        <v>23</v>
      </c>
      <c r="Z148" s="56">
        <v>24</v>
      </c>
      <c r="AA148" s="396"/>
      <c r="AB148" s="397"/>
      <c r="AC148" s="398"/>
    </row>
    <row r="149" spans="1:29" ht="12" hidden="1" customHeight="1" x14ac:dyDescent="0.25">
      <c r="A149" s="57"/>
      <c r="B149" s="57"/>
      <c r="C149" s="88"/>
      <c r="D149" s="59"/>
      <c r="E149" s="59"/>
      <c r="F149" s="60"/>
      <c r="G149" s="58"/>
      <c r="H149" s="59"/>
      <c r="I149" s="59"/>
      <c r="J149" s="60"/>
      <c r="K149" s="58"/>
      <c r="L149" s="61"/>
      <c r="M149" s="61"/>
      <c r="N149" s="62"/>
      <c r="O149" s="58"/>
      <c r="P149" s="61"/>
      <c r="Q149" s="61"/>
      <c r="R149" s="62"/>
      <c r="S149" s="58"/>
      <c r="T149" s="61"/>
      <c r="U149" s="61"/>
      <c r="V149" s="62"/>
      <c r="W149" s="58"/>
      <c r="X149" s="61"/>
      <c r="Y149" s="61"/>
      <c r="Z149" s="61"/>
      <c r="AA149" s="61"/>
      <c r="AB149" s="61"/>
      <c r="AC149" s="62"/>
    </row>
    <row r="150" spans="1:29" ht="17.100000000000001" hidden="1" customHeight="1" x14ac:dyDescent="0.3">
      <c r="A150" s="131"/>
      <c r="B150" s="64" t="s">
        <v>119</v>
      </c>
      <c r="C150" s="132"/>
      <c r="D150" s="69"/>
      <c r="E150" s="69"/>
      <c r="F150" s="70"/>
      <c r="G150" s="68"/>
      <c r="H150" s="69"/>
      <c r="I150" s="69"/>
      <c r="J150" s="70"/>
      <c r="K150" s="68"/>
      <c r="L150" s="69"/>
      <c r="M150" s="69"/>
      <c r="N150" s="70"/>
      <c r="O150" s="68"/>
      <c r="P150" s="69"/>
      <c r="Q150" s="69"/>
      <c r="R150" s="70"/>
      <c r="S150" s="68"/>
      <c r="T150" s="69"/>
      <c r="U150" s="69"/>
      <c r="V150" s="70"/>
      <c r="W150" s="68"/>
      <c r="X150" s="69"/>
      <c r="Y150" s="69"/>
      <c r="Z150" s="70"/>
      <c r="AA150" s="399"/>
      <c r="AB150" s="400"/>
      <c r="AC150" s="401"/>
    </row>
    <row r="151" spans="1:29" ht="12" hidden="1" customHeight="1" x14ac:dyDescent="0.25">
      <c r="A151" s="121"/>
      <c r="B151" s="30" t="s">
        <v>120</v>
      </c>
      <c r="C151" s="31">
        <v>0</v>
      </c>
      <c r="D151" s="32">
        <v>0</v>
      </c>
      <c r="E151" s="33">
        <v>0</v>
      </c>
      <c r="F151" s="34"/>
      <c r="G151" s="31">
        <v>0</v>
      </c>
      <c r="H151" s="32">
        <v>0</v>
      </c>
      <c r="I151" s="33">
        <v>0</v>
      </c>
      <c r="J151" s="34"/>
      <c r="K151" s="31">
        <v>0</v>
      </c>
      <c r="L151" s="32">
        <v>0</v>
      </c>
      <c r="M151" s="33">
        <v>0</v>
      </c>
      <c r="N151" s="34"/>
      <c r="O151" s="31">
        <v>0</v>
      </c>
      <c r="P151" s="32">
        <v>0</v>
      </c>
      <c r="Q151" s="33">
        <v>0</v>
      </c>
      <c r="R151" s="34"/>
      <c r="S151" s="31">
        <v>0</v>
      </c>
      <c r="T151" s="32">
        <v>0</v>
      </c>
      <c r="U151" s="33">
        <v>0</v>
      </c>
      <c r="V151" s="79"/>
      <c r="W151" s="31">
        <v>0</v>
      </c>
      <c r="X151" s="32">
        <v>0</v>
      </c>
      <c r="Y151" s="33">
        <v>0</v>
      </c>
      <c r="Z151" s="34"/>
      <c r="AA151" s="122">
        <f t="shared" ref="AA151:AC158" si="12">IF(C151+G151+K151+O151+S151+W151&lt;1,0,C151+G151+K151+O151+S151+W151)</f>
        <v>0</v>
      </c>
      <c r="AB151" s="123">
        <f t="shared" si="12"/>
        <v>0</v>
      </c>
      <c r="AC151" s="124">
        <f t="shared" si="12"/>
        <v>0</v>
      </c>
    </row>
    <row r="152" spans="1:29" ht="12" hidden="1" customHeight="1" x14ac:dyDescent="0.25">
      <c r="A152" s="121"/>
      <c r="B152" s="30" t="s">
        <v>121</v>
      </c>
      <c r="C152" s="31">
        <v>0</v>
      </c>
      <c r="D152" s="32">
        <v>0</v>
      </c>
      <c r="E152" s="33">
        <v>0</v>
      </c>
      <c r="F152" s="34"/>
      <c r="G152" s="31">
        <v>0</v>
      </c>
      <c r="H152" s="32">
        <v>0</v>
      </c>
      <c r="I152" s="33">
        <v>0</v>
      </c>
      <c r="J152" s="34"/>
      <c r="K152" s="31">
        <v>0</v>
      </c>
      <c r="L152" s="32">
        <v>0</v>
      </c>
      <c r="M152" s="33">
        <v>0</v>
      </c>
      <c r="N152" s="34"/>
      <c r="O152" s="31">
        <v>0</v>
      </c>
      <c r="P152" s="32">
        <v>0</v>
      </c>
      <c r="Q152" s="33">
        <v>0</v>
      </c>
      <c r="R152" s="34"/>
      <c r="S152" s="31">
        <v>0</v>
      </c>
      <c r="T152" s="32">
        <v>0</v>
      </c>
      <c r="U152" s="33">
        <v>0</v>
      </c>
      <c r="V152" s="79"/>
      <c r="W152" s="31">
        <v>0</v>
      </c>
      <c r="X152" s="32">
        <v>0</v>
      </c>
      <c r="Y152" s="33">
        <v>0</v>
      </c>
      <c r="Z152" s="34"/>
      <c r="AA152" s="122">
        <f t="shared" si="12"/>
        <v>0</v>
      </c>
      <c r="AB152" s="123">
        <f t="shared" si="12"/>
        <v>0</v>
      </c>
      <c r="AC152" s="124">
        <f t="shared" si="12"/>
        <v>0</v>
      </c>
    </row>
    <row r="153" spans="1:29" ht="12" hidden="1" customHeight="1" x14ac:dyDescent="0.25">
      <c r="A153" s="121"/>
      <c r="B153" s="30" t="s">
        <v>122</v>
      </c>
      <c r="C153" s="31">
        <v>0</v>
      </c>
      <c r="D153" s="32">
        <v>0</v>
      </c>
      <c r="E153" s="33">
        <v>0</v>
      </c>
      <c r="F153" s="34"/>
      <c r="G153" s="31">
        <v>0</v>
      </c>
      <c r="H153" s="32">
        <v>0</v>
      </c>
      <c r="I153" s="33">
        <v>0</v>
      </c>
      <c r="J153" s="34"/>
      <c r="K153" s="31">
        <v>0</v>
      </c>
      <c r="L153" s="32">
        <v>0</v>
      </c>
      <c r="M153" s="33">
        <v>0</v>
      </c>
      <c r="N153" s="34"/>
      <c r="O153" s="31">
        <v>0</v>
      </c>
      <c r="P153" s="32">
        <v>0</v>
      </c>
      <c r="Q153" s="33">
        <v>0</v>
      </c>
      <c r="R153" s="34"/>
      <c r="S153" s="31">
        <v>0</v>
      </c>
      <c r="T153" s="32">
        <v>0</v>
      </c>
      <c r="U153" s="33">
        <v>0</v>
      </c>
      <c r="V153" s="79"/>
      <c r="W153" s="31">
        <v>0</v>
      </c>
      <c r="X153" s="32">
        <v>0</v>
      </c>
      <c r="Y153" s="33">
        <v>0</v>
      </c>
      <c r="Z153" s="34"/>
      <c r="AA153" s="122">
        <f t="shared" si="12"/>
        <v>0</v>
      </c>
      <c r="AB153" s="123">
        <f t="shared" si="12"/>
        <v>0</v>
      </c>
      <c r="AC153" s="124">
        <f t="shared" si="12"/>
        <v>0</v>
      </c>
    </row>
    <row r="154" spans="1:29" ht="12" hidden="1" customHeight="1" x14ac:dyDescent="0.25">
      <c r="A154" s="121"/>
      <c r="B154" s="30" t="s">
        <v>123</v>
      </c>
      <c r="C154" s="31">
        <v>0</v>
      </c>
      <c r="D154" s="32">
        <v>0</v>
      </c>
      <c r="E154" s="33">
        <v>0</v>
      </c>
      <c r="F154" s="34"/>
      <c r="G154" s="31">
        <v>0</v>
      </c>
      <c r="H154" s="32">
        <v>0</v>
      </c>
      <c r="I154" s="33">
        <v>0</v>
      </c>
      <c r="J154" s="34"/>
      <c r="K154" s="31">
        <v>0</v>
      </c>
      <c r="L154" s="32">
        <v>0</v>
      </c>
      <c r="M154" s="33">
        <v>0</v>
      </c>
      <c r="N154" s="34"/>
      <c r="O154" s="31">
        <v>0</v>
      </c>
      <c r="P154" s="32">
        <v>0</v>
      </c>
      <c r="Q154" s="33">
        <v>0</v>
      </c>
      <c r="R154" s="34"/>
      <c r="S154" s="31">
        <v>0</v>
      </c>
      <c r="T154" s="32">
        <v>0</v>
      </c>
      <c r="U154" s="33">
        <v>0</v>
      </c>
      <c r="V154" s="79"/>
      <c r="W154" s="31">
        <v>0</v>
      </c>
      <c r="X154" s="32">
        <v>0</v>
      </c>
      <c r="Y154" s="33">
        <v>0</v>
      </c>
      <c r="Z154" s="34"/>
      <c r="AA154" s="122">
        <f t="shared" si="12"/>
        <v>0</v>
      </c>
      <c r="AB154" s="123">
        <f t="shared" si="12"/>
        <v>0</v>
      </c>
      <c r="AC154" s="124">
        <f t="shared" si="12"/>
        <v>0</v>
      </c>
    </row>
    <row r="155" spans="1:29" ht="12" hidden="1" customHeight="1" x14ac:dyDescent="0.25">
      <c r="A155" s="121"/>
      <c r="B155" s="72" t="s">
        <v>124</v>
      </c>
      <c r="C155" s="31">
        <v>0</v>
      </c>
      <c r="D155" s="32">
        <v>0</v>
      </c>
      <c r="E155" s="33">
        <v>0</v>
      </c>
      <c r="F155" s="36">
        <f>IF(SUM(E151:E158)=40," ",SUM(E151:E158)-40)</f>
        <v>-40</v>
      </c>
      <c r="G155" s="31">
        <v>0</v>
      </c>
      <c r="H155" s="32">
        <v>0</v>
      </c>
      <c r="I155" s="33">
        <v>0</v>
      </c>
      <c r="J155" s="36">
        <f>IF(SUM(I151:I158)=40," ",SUM(I151:I158)-40)</f>
        <v>-40</v>
      </c>
      <c r="K155" s="31">
        <v>0</v>
      </c>
      <c r="L155" s="32">
        <v>0</v>
      </c>
      <c r="M155" s="33">
        <v>0</v>
      </c>
      <c r="N155" s="36">
        <f>IF(SUM(M151:M158)=40," ",SUM(M151:M158)-40)</f>
        <v>-40</v>
      </c>
      <c r="O155" s="31">
        <v>0</v>
      </c>
      <c r="P155" s="32">
        <v>0</v>
      </c>
      <c r="Q155" s="33">
        <v>0</v>
      </c>
      <c r="R155" s="36">
        <f>IF(SUM(Q151:Q158)=40," ",SUM(Q151:Q158)-40)</f>
        <v>-40</v>
      </c>
      <c r="S155" s="31">
        <v>0</v>
      </c>
      <c r="T155" s="32">
        <v>0</v>
      </c>
      <c r="U155" s="33">
        <v>0</v>
      </c>
      <c r="V155" s="36">
        <f>IF(SUM(U151:U158)=40," ",SUM(U151:U158)-40)</f>
        <v>-40</v>
      </c>
      <c r="W155" s="31">
        <v>0</v>
      </c>
      <c r="X155" s="32">
        <v>0</v>
      </c>
      <c r="Y155" s="33">
        <v>0</v>
      </c>
      <c r="Z155" s="36">
        <f>IF(SUM(Y151:Y158)=40," ",SUM(Y151:Y158)-40)</f>
        <v>-40</v>
      </c>
      <c r="AA155" s="122">
        <f t="shared" si="12"/>
        <v>0</v>
      </c>
      <c r="AB155" s="123">
        <f t="shared" si="12"/>
        <v>0</v>
      </c>
      <c r="AC155" s="124">
        <f t="shared" si="12"/>
        <v>0</v>
      </c>
    </row>
    <row r="156" spans="1:29" ht="12" hidden="1" customHeight="1" x14ac:dyDescent="0.25">
      <c r="A156" s="121"/>
      <c r="B156" s="30" t="s">
        <v>125</v>
      </c>
      <c r="C156" s="31">
        <v>0</v>
      </c>
      <c r="D156" s="32">
        <v>0</v>
      </c>
      <c r="E156" s="33">
        <v>0</v>
      </c>
      <c r="F156" s="34"/>
      <c r="G156" s="31">
        <v>0</v>
      </c>
      <c r="H156" s="32">
        <v>0</v>
      </c>
      <c r="I156" s="33">
        <v>0</v>
      </c>
      <c r="J156" s="34"/>
      <c r="K156" s="31">
        <v>0</v>
      </c>
      <c r="L156" s="32">
        <v>0</v>
      </c>
      <c r="M156" s="33">
        <v>0</v>
      </c>
      <c r="N156" s="34"/>
      <c r="O156" s="31">
        <v>0</v>
      </c>
      <c r="P156" s="32">
        <v>0</v>
      </c>
      <c r="Q156" s="33">
        <v>0</v>
      </c>
      <c r="R156" s="34"/>
      <c r="S156" s="31">
        <v>0</v>
      </c>
      <c r="T156" s="32">
        <v>0</v>
      </c>
      <c r="U156" s="33">
        <v>0</v>
      </c>
      <c r="V156" s="34"/>
      <c r="W156" s="31">
        <v>0</v>
      </c>
      <c r="X156" s="32">
        <v>0</v>
      </c>
      <c r="Y156" s="33">
        <v>0</v>
      </c>
      <c r="Z156" s="34"/>
      <c r="AA156" s="122">
        <f t="shared" si="12"/>
        <v>0</v>
      </c>
      <c r="AB156" s="123">
        <f t="shared" si="12"/>
        <v>0</v>
      </c>
      <c r="AC156" s="124">
        <f t="shared" si="12"/>
        <v>0</v>
      </c>
    </row>
    <row r="157" spans="1:29" ht="12" hidden="1" customHeight="1" x14ac:dyDescent="0.25">
      <c r="A157" s="121"/>
      <c r="B157" s="30" t="s">
        <v>126</v>
      </c>
      <c r="C157" s="31">
        <v>0</v>
      </c>
      <c r="D157" s="32">
        <v>0</v>
      </c>
      <c r="E157" s="33">
        <v>0</v>
      </c>
      <c r="F157" s="37">
        <f>F158</f>
        <v>0</v>
      </c>
      <c r="G157" s="31">
        <v>0</v>
      </c>
      <c r="H157" s="32">
        <v>0</v>
      </c>
      <c r="I157" s="33">
        <v>0</v>
      </c>
      <c r="J157" s="37">
        <f>F157+J158</f>
        <v>0</v>
      </c>
      <c r="K157" s="31">
        <v>0</v>
      </c>
      <c r="L157" s="32">
        <v>0</v>
      </c>
      <c r="M157" s="33">
        <v>0</v>
      </c>
      <c r="N157" s="37">
        <f>J157+N158</f>
        <v>0</v>
      </c>
      <c r="O157" s="31">
        <v>0</v>
      </c>
      <c r="P157" s="32">
        <v>0</v>
      </c>
      <c r="Q157" s="33">
        <v>0</v>
      </c>
      <c r="R157" s="37">
        <f>N157+R158</f>
        <v>0</v>
      </c>
      <c r="S157" s="31">
        <v>0</v>
      </c>
      <c r="T157" s="32">
        <v>0</v>
      </c>
      <c r="U157" s="33">
        <v>0</v>
      </c>
      <c r="V157" s="37">
        <f>R157+V158</f>
        <v>0</v>
      </c>
      <c r="W157" s="31">
        <v>0</v>
      </c>
      <c r="X157" s="32">
        <v>0</v>
      </c>
      <c r="Y157" s="33">
        <v>0</v>
      </c>
      <c r="Z157" s="37">
        <f>V157+Z158</f>
        <v>0</v>
      </c>
      <c r="AA157" s="122">
        <f t="shared" si="12"/>
        <v>0</v>
      </c>
      <c r="AB157" s="123">
        <f t="shared" si="12"/>
        <v>0</v>
      </c>
      <c r="AC157" s="124">
        <f t="shared" si="12"/>
        <v>0</v>
      </c>
    </row>
    <row r="158" spans="1:29" ht="12" hidden="1" customHeight="1" x14ac:dyDescent="0.25">
      <c r="A158" s="125"/>
      <c r="B158" s="39" t="s">
        <v>127</v>
      </c>
      <c r="C158" s="40">
        <v>0</v>
      </c>
      <c r="D158" s="41">
        <v>0</v>
      </c>
      <c r="E158" s="42">
        <v>0</v>
      </c>
      <c r="F158" s="126">
        <f>SUM(C159:F159)</f>
        <v>0</v>
      </c>
      <c r="G158" s="40">
        <v>0</v>
      </c>
      <c r="H158" s="41">
        <v>0</v>
      </c>
      <c r="I158" s="42">
        <v>0</v>
      </c>
      <c r="J158" s="126">
        <f>SUM(G159:J159)</f>
        <v>0</v>
      </c>
      <c r="K158" s="40">
        <v>0</v>
      </c>
      <c r="L158" s="41">
        <v>0</v>
      </c>
      <c r="M158" s="42">
        <v>0</v>
      </c>
      <c r="N158" s="126">
        <f>SUM(K159:N159)</f>
        <v>0</v>
      </c>
      <c r="O158" s="40">
        <v>0</v>
      </c>
      <c r="P158" s="41">
        <v>0</v>
      </c>
      <c r="Q158" s="42">
        <v>0</v>
      </c>
      <c r="R158" s="126">
        <f>SUM(O159:R159)</f>
        <v>0</v>
      </c>
      <c r="S158" s="40">
        <v>0</v>
      </c>
      <c r="T158" s="41">
        <v>0</v>
      </c>
      <c r="U158" s="42">
        <v>0</v>
      </c>
      <c r="V158" s="126">
        <f>SUM(S159:V159)</f>
        <v>0</v>
      </c>
      <c r="W158" s="40">
        <v>0</v>
      </c>
      <c r="X158" s="41">
        <v>0</v>
      </c>
      <c r="Y158" s="42">
        <v>0</v>
      </c>
      <c r="Z158" s="126">
        <f>SUM(W159:Z159)</f>
        <v>0</v>
      </c>
      <c r="AA158" s="122">
        <f t="shared" si="12"/>
        <v>0</v>
      </c>
      <c r="AB158" s="123">
        <f t="shared" si="12"/>
        <v>0</v>
      </c>
      <c r="AC158" s="124">
        <f t="shared" si="12"/>
        <v>0</v>
      </c>
    </row>
    <row r="159" spans="1:29" ht="15.75" hidden="1" customHeight="1" x14ac:dyDescent="0.25">
      <c r="A159" s="44"/>
      <c r="B159" s="45" t="s">
        <v>18</v>
      </c>
      <c r="C159" s="46"/>
      <c r="D159" s="46"/>
      <c r="E159" s="46"/>
      <c r="F159" s="47"/>
      <c r="G159" s="48"/>
      <c r="H159" s="46"/>
      <c r="I159" s="46"/>
      <c r="J159" s="47"/>
      <c r="K159" s="48"/>
      <c r="L159" s="46"/>
      <c r="M159" s="46"/>
      <c r="N159" s="47"/>
      <c r="O159" s="48"/>
      <c r="P159" s="46"/>
      <c r="Q159" s="46"/>
      <c r="R159" s="47"/>
      <c r="S159" s="48"/>
      <c r="T159" s="46"/>
      <c r="U159" s="46"/>
      <c r="V159" s="47"/>
      <c r="W159" s="48"/>
      <c r="X159" s="46"/>
      <c r="Y159" s="46"/>
      <c r="Z159" s="47"/>
      <c r="AA159" s="393" t="str">
        <f>IF(SUM(C159:Z159)&lt;1," ",SUM(C159:Z159))</f>
        <v xml:space="preserve"> </v>
      </c>
      <c r="AB159" s="394"/>
      <c r="AC159" s="395"/>
    </row>
    <row r="160" spans="1:29" ht="15.75" hidden="1" customHeight="1" x14ac:dyDescent="0.25">
      <c r="A160" s="49"/>
      <c r="B160" s="50" t="s">
        <v>19</v>
      </c>
      <c r="C160" s="130">
        <v>1</v>
      </c>
      <c r="D160" s="55">
        <v>2</v>
      </c>
      <c r="E160" s="55">
        <v>3</v>
      </c>
      <c r="F160" s="56">
        <v>4</v>
      </c>
      <c r="G160" s="54">
        <v>5</v>
      </c>
      <c r="H160" s="55">
        <v>6</v>
      </c>
      <c r="I160" s="55">
        <v>7</v>
      </c>
      <c r="J160" s="56">
        <v>8</v>
      </c>
      <c r="K160" s="54">
        <v>9</v>
      </c>
      <c r="L160" s="55">
        <v>10</v>
      </c>
      <c r="M160" s="55">
        <v>11</v>
      </c>
      <c r="N160" s="56">
        <v>12</v>
      </c>
      <c r="O160" s="54">
        <v>13</v>
      </c>
      <c r="P160" s="55">
        <v>14</v>
      </c>
      <c r="Q160" s="55">
        <v>15</v>
      </c>
      <c r="R160" s="56">
        <v>16</v>
      </c>
      <c r="S160" s="54">
        <v>17</v>
      </c>
      <c r="T160" s="55">
        <v>18</v>
      </c>
      <c r="U160" s="55">
        <v>19</v>
      </c>
      <c r="V160" s="56">
        <v>20</v>
      </c>
      <c r="W160" s="54">
        <v>21</v>
      </c>
      <c r="X160" s="55">
        <v>22</v>
      </c>
      <c r="Y160" s="55">
        <v>23</v>
      </c>
      <c r="Z160" s="56">
        <v>24</v>
      </c>
      <c r="AA160" s="396"/>
      <c r="AB160" s="397"/>
      <c r="AC160" s="398"/>
    </row>
    <row r="161" spans="1:29" ht="12" hidden="1" customHeight="1" x14ac:dyDescent="0.25">
      <c r="A161" s="57"/>
      <c r="B161" s="57"/>
      <c r="C161" s="88"/>
      <c r="D161" s="59"/>
      <c r="E161" s="59"/>
      <c r="F161" s="60"/>
      <c r="G161" s="58"/>
      <c r="H161" s="59"/>
      <c r="I161" s="59"/>
      <c r="J161" s="60"/>
      <c r="K161" s="58"/>
      <c r="L161" s="61"/>
      <c r="M161" s="61"/>
      <c r="N161" s="62"/>
      <c r="O161" s="58"/>
      <c r="P161" s="61"/>
      <c r="Q161" s="61"/>
      <c r="R161" s="62"/>
      <c r="S161" s="58"/>
      <c r="T161" s="61"/>
      <c r="U161" s="61"/>
      <c r="V161" s="62"/>
      <c r="W161" s="58"/>
      <c r="X161" s="61"/>
      <c r="Y161" s="61"/>
      <c r="Z161" s="61"/>
      <c r="AA161" s="61"/>
      <c r="AB161" s="61"/>
      <c r="AC161" s="62"/>
    </row>
    <row r="162" spans="1:29" ht="17.100000000000001" hidden="1" customHeight="1" x14ac:dyDescent="0.3">
      <c r="A162" s="131"/>
      <c r="B162" s="64" t="s">
        <v>128</v>
      </c>
      <c r="C162" s="132"/>
      <c r="D162" s="69"/>
      <c r="E162" s="69"/>
      <c r="F162" s="70"/>
      <c r="G162" s="68"/>
      <c r="H162" s="69"/>
      <c r="I162" s="69"/>
      <c r="J162" s="70"/>
      <c r="K162" s="68"/>
      <c r="L162" s="69"/>
      <c r="M162" s="69"/>
      <c r="N162" s="70"/>
      <c r="O162" s="68"/>
      <c r="P162" s="69"/>
      <c r="Q162" s="69"/>
      <c r="R162" s="70"/>
      <c r="S162" s="68"/>
      <c r="T162" s="69"/>
      <c r="U162" s="69"/>
      <c r="V162" s="70"/>
      <c r="W162" s="68"/>
      <c r="X162" s="69"/>
      <c r="Y162" s="69"/>
      <c r="Z162" s="70"/>
      <c r="AA162" s="399"/>
      <c r="AB162" s="400"/>
      <c r="AC162" s="401"/>
    </row>
    <row r="163" spans="1:29" ht="12" hidden="1" customHeight="1" x14ac:dyDescent="0.25">
      <c r="A163" s="121"/>
      <c r="B163" s="30" t="s">
        <v>129</v>
      </c>
      <c r="C163" s="31">
        <v>0</v>
      </c>
      <c r="D163" s="32">
        <v>0</v>
      </c>
      <c r="E163" s="33">
        <v>0</v>
      </c>
      <c r="F163" s="34"/>
      <c r="G163" s="31">
        <v>0</v>
      </c>
      <c r="H163" s="32">
        <v>0</v>
      </c>
      <c r="I163" s="33">
        <v>0</v>
      </c>
      <c r="J163" s="34"/>
      <c r="K163" s="31">
        <v>0</v>
      </c>
      <c r="L163" s="32">
        <v>0</v>
      </c>
      <c r="M163" s="33">
        <v>0</v>
      </c>
      <c r="N163" s="34"/>
      <c r="O163" s="31">
        <v>0</v>
      </c>
      <c r="P163" s="32">
        <v>0</v>
      </c>
      <c r="Q163" s="33">
        <v>0</v>
      </c>
      <c r="R163" s="34"/>
      <c r="S163" s="31">
        <v>0</v>
      </c>
      <c r="T163" s="32">
        <v>0</v>
      </c>
      <c r="U163" s="33">
        <v>0</v>
      </c>
      <c r="V163" s="79"/>
      <c r="W163" s="31">
        <v>0</v>
      </c>
      <c r="X163" s="32">
        <v>0</v>
      </c>
      <c r="Y163" s="33">
        <v>0</v>
      </c>
      <c r="Z163" s="34"/>
      <c r="AA163" s="122">
        <f t="shared" ref="AA163:AC170" si="13">IF(C163+G163+K163+O163+S163+W163&lt;1,0,C163+G163+K163+O163+S163+W163)</f>
        <v>0</v>
      </c>
      <c r="AB163" s="123">
        <f t="shared" si="13"/>
        <v>0</v>
      </c>
      <c r="AC163" s="124">
        <f t="shared" si="13"/>
        <v>0</v>
      </c>
    </row>
    <row r="164" spans="1:29" ht="12" hidden="1" customHeight="1" x14ac:dyDescent="0.25">
      <c r="A164" s="121"/>
      <c r="B164" s="30" t="s">
        <v>130</v>
      </c>
      <c r="C164" s="31">
        <v>0</v>
      </c>
      <c r="D164" s="32">
        <v>0</v>
      </c>
      <c r="E164" s="33">
        <v>0</v>
      </c>
      <c r="F164" s="34"/>
      <c r="G164" s="31">
        <v>0</v>
      </c>
      <c r="H164" s="32">
        <v>0</v>
      </c>
      <c r="I164" s="33">
        <v>0</v>
      </c>
      <c r="J164" s="34"/>
      <c r="K164" s="31">
        <v>0</v>
      </c>
      <c r="L164" s="32">
        <v>0</v>
      </c>
      <c r="M164" s="33">
        <v>0</v>
      </c>
      <c r="N164" s="34"/>
      <c r="O164" s="31">
        <v>0</v>
      </c>
      <c r="P164" s="32">
        <v>0</v>
      </c>
      <c r="Q164" s="33">
        <v>0</v>
      </c>
      <c r="R164" s="34"/>
      <c r="S164" s="31">
        <v>0</v>
      </c>
      <c r="T164" s="32">
        <v>0</v>
      </c>
      <c r="U164" s="33">
        <v>0</v>
      </c>
      <c r="V164" s="79"/>
      <c r="W164" s="31">
        <v>0</v>
      </c>
      <c r="X164" s="32">
        <v>0</v>
      </c>
      <c r="Y164" s="33">
        <v>0</v>
      </c>
      <c r="Z164" s="34"/>
      <c r="AA164" s="122">
        <f t="shared" si="13"/>
        <v>0</v>
      </c>
      <c r="AB164" s="123">
        <f t="shared" si="13"/>
        <v>0</v>
      </c>
      <c r="AC164" s="124">
        <f t="shared" si="13"/>
        <v>0</v>
      </c>
    </row>
    <row r="165" spans="1:29" ht="12" hidden="1" customHeight="1" x14ac:dyDescent="0.25">
      <c r="A165" s="121"/>
      <c r="B165" s="30" t="s">
        <v>131</v>
      </c>
      <c r="C165" s="31">
        <v>0</v>
      </c>
      <c r="D165" s="32">
        <v>0</v>
      </c>
      <c r="E165" s="33">
        <v>0</v>
      </c>
      <c r="F165" s="34"/>
      <c r="G165" s="31">
        <v>0</v>
      </c>
      <c r="H165" s="32">
        <v>0</v>
      </c>
      <c r="I165" s="33">
        <v>0</v>
      </c>
      <c r="J165" s="34"/>
      <c r="K165" s="31">
        <v>0</v>
      </c>
      <c r="L165" s="32">
        <v>0</v>
      </c>
      <c r="M165" s="33">
        <v>0</v>
      </c>
      <c r="N165" s="34"/>
      <c r="O165" s="31">
        <v>0</v>
      </c>
      <c r="P165" s="32">
        <v>0</v>
      </c>
      <c r="Q165" s="33">
        <v>0</v>
      </c>
      <c r="R165" s="34"/>
      <c r="S165" s="31">
        <v>0</v>
      </c>
      <c r="T165" s="32">
        <v>0</v>
      </c>
      <c r="U165" s="33">
        <v>0</v>
      </c>
      <c r="V165" s="79"/>
      <c r="W165" s="31">
        <v>0</v>
      </c>
      <c r="X165" s="32">
        <v>0</v>
      </c>
      <c r="Y165" s="33">
        <v>0</v>
      </c>
      <c r="Z165" s="34"/>
      <c r="AA165" s="122">
        <f t="shared" si="13"/>
        <v>0</v>
      </c>
      <c r="AB165" s="123">
        <f t="shared" si="13"/>
        <v>0</v>
      </c>
      <c r="AC165" s="124">
        <f t="shared" si="13"/>
        <v>0</v>
      </c>
    </row>
    <row r="166" spans="1:29" ht="12" hidden="1" customHeight="1" x14ac:dyDescent="0.25">
      <c r="A166" s="121"/>
      <c r="B166" s="30" t="s">
        <v>132</v>
      </c>
      <c r="C166" s="31">
        <v>0</v>
      </c>
      <c r="D166" s="32">
        <v>0</v>
      </c>
      <c r="E166" s="33">
        <v>0</v>
      </c>
      <c r="F166" s="34"/>
      <c r="G166" s="31">
        <v>0</v>
      </c>
      <c r="H166" s="32">
        <v>0</v>
      </c>
      <c r="I166" s="33">
        <v>0</v>
      </c>
      <c r="J166" s="34"/>
      <c r="K166" s="31">
        <v>0</v>
      </c>
      <c r="L166" s="32">
        <v>0</v>
      </c>
      <c r="M166" s="33">
        <v>0</v>
      </c>
      <c r="N166" s="34"/>
      <c r="O166" s="31">
        <v>0</v>
      </c>
      <c r="P166" s="32">
        <v>0</v>
      </c>
      <c r="Q166" s="33">
        <v>0</v>
      </c>
      <c r="R166" s="34"/>
      <c r="S166" s="31">
        <v>0</v>
      </c>
      <c r="T166" s="32">
        <v>0</v>
      </c>
      <c r="U166" s="33">
        <v>0</v>
      </c>
      <c r="V166" s="79"/>
      <c r="W166" s="31">
        <v>0</v>
      </c>
      <c r="X166" s="32">
        <v>0</v>
      </c>
      <c r="Y166" s="33">
        <v>0</v>
      </c>
      <c r="Z166" s="34"/>
      <c r="AA166" s="122">
        <f t="shared" si="13"/>
        <v>0</v>
      </c>
      <c r="AB166" s="123">
        <f t="shared" si="13"/>
        <v>0</v>
      </c>
      <c r="AC166" s="124">
        <f t="shared" si="13"/>
        <v>0</v>
      </c>
    </row>
    <row r="167" spans="1:29" ht="12" hidden="1" customHeight="1" x14ac:dyDescent="0.25">
      <c r="A167" s="121"/>
      <c r="B167" s="72" t="s">
        <v>133</v>
      </c>
      <c r="C167" s="31">
        <v>0</v>
      </c>
      <c r="D167" s="32">
        <v>0</v>
      </c>
      <c r="E167" s="33">
        <v>0</v>
      </c>
      <c r="F167" s="36">
        <f>IF(SUM(E163:E170)=40," ",SUM(E163:E170)-40)</f>
        <v>-40</v>
      </c>
      <c r="G167" s="31">
        <v>0</v>
      </c>
      <c r="H167" s="32">
        <v>0</v>
      </c>
      <c r="I167" s="33">
        <v>0</v>
      </c>
      <c r="J167" s="36">
        <f>IF(SUM(I163:I170)=40," ",SUM(I163:I170)-40)</f>
        <v>-40</v>
      </c>
      <c r="K167" s="31">
        <v>0</v>
      </c>
      <c r="L167" s="32">
        <v>0</v>
      </c>
      <c r="M167" s="33">
        <v>0</v>
      </c>
      <c r="N167" s="36">
        <f>IF(SUM(M163:M170)=40," ",SUM(M163:M170)-40)</f>
        <v>-40</v>
      </c>
      <c r="O167" s="31">
        <v>0</v>
      </c>
      <c r="P167" s="32">
        <v>0</v>
      </c>
      <c r="Q167" s="33">
        <v>0</v>
      </c>
      <c r="R167" s="36">
        <f>IF(SUM(Q163:Q170)=40," ",SUM(Q163:Q170)-40)</f>
        <v>-40</v>
      </c>
      <c r="S167" s="31">
        <v>0</v>
      </c>
      <c r="T167" s="32">
        <v>0</v>
      </c>
      <c r="U167" s="33">
        <v>0</v>
      </c>
      <c r="V167" s="36">
        <f>IF(SUM(U163:U170)=40," ",SUM(U163:U170)-40)</f>
        <v>-40</v>
      </c>
      <c r="W167" s="31">
        <v>0</v>
      </c>
      <c r="X167" s="32">
        <v>0</v>
      </c>
      <c r="Y167" s="33">
        <v>0</v>
      </c>
      <c r="Z167" s="36">
        <f>IF(SUM(Y163:Y170)=40," ",SUM(Y163:Y170)-40)</f>
        <v>-40</v>
      </c>
      <c r="AA167" s="122">
        <f t="shared" si="13"/>
        <v>0</v>
      </c>
      <c r="AB167" s="123">
        <f t="shared" si="13"/>
        <v>0</v>
      </c>
      <c r="AC167" s="124">
        <f t="shared" si="13"/>
        <v>0</v>
      </c>
    </row>
    <row r="168" spans="1:29" ht="12" hidden="1" customHeight="1" x14ac:dyDescent="0.25">
      <c r="A168" s="121"/>
      <c r="B168" s="30" t="s">
        <v>134</v>
      </c>
      <c r="C168" s="31">
        <v>0</v>
      </c>
      <c r="D168" s="32">
        <v>0</v>
      </c>
      <c r="E168" s="33">
        <v>0</v>
      </c>
      <c r="F168" s="34"/>
      <c r="G168" s="31">
        <v>0</v>
      </c>
      <c r="H168" s="32">
        <v>0</v>
      </c>
      <c r="I168" s="33">
        <v>0</v>
      </c>
      <c r="J168" s="34"/>
      <c r="K168" s="31">
        <v>0</v>
      </c>
      <c r="L168" s="32">
        <v>0</v>
      </c>
      <c r="M168" s="33">
        <v>0</v>
      </c>
      <c r="N168" s="34"/>
      <c r="O168" s="31">
        <v>0</v>
      </c>
      <c r="P168" s="32">
        <v>0</v>
      </c>
      <c r="Q168" s="33">
        <v>0</v>
      </c>
      <c r="R168" s="34"/>
      <c r="S168" s="31">
        <v>0</v>
      </c>
      <c r="T168" s="32">
        <v>0</v>
      </c>
      <c r="U168" s="33">
        <v>0</v>
      </c>
      <c r="V168" s="34"/>
      <c r="W168" s="31">
        <v>0</v>
      </c>
      <c r="X168" s="32">
        <v>0</v>
      </c>
      <c r="Y168" s="33">
        <v>0</v>
      </c>
      <c r="Z168" s="34"/>
      <c r="AA168" s="122">
        <f t="shared" si="13"/>
        <v>0</v>
      </c>
      <c r="AB168" s="123">
        <f t="shared" si="13"/>
        <v>0</v>
      </c>
      <c r="AC168" s="124">
        <f t="shared" si="13"/>
        <v>0</v>
      </c>
    </row>
    <row r="169" spans="1:29" ht="12" hidden="1" customHeight="1" x14ac:dyDescent="0.25">
      <c r="A169" s="121"/>
      <c r="B169" s="30" t="s">
        <v>135</v>
      </c>
      <c r="C169" s="31">
        <v>0</v>
      </c>
      <c r="D169" s="32">
        <v>0</v>
      </c>
      <c r="E169" s="33">
        <v>0</v>
      </c>
      <c r="F169" s="37">
        <f>F170</f>
        <v>0</v>
      </c>
      <c r="G169" s="31">
        <v>0</v>
      </c>
      <c r="H169" s="32">
        <v>0</v>
      </c>
      <c r="I169" s="33">
        <v>0</v>
      </c>
      <c r="J169" s="37">
        <f>F169+J170</f>
        <v>0</v>
      </c>
      <c r="K169" s="31">
        <v>0</v>
      </c>
      <c r="L169" s="32">
        <v>0</v>
      </c>
      <c r="M169" s="33">
        <v>0</v>
      </c>
      <c r="N169" s="37">
        <f>J169+N170</f>
        <v>0</v>
      </c>
      <c r="O169" s="31">
        <v>0</v>
      </c>
      <c r="P169" s="32">
        <v>0</v>
      </c>
      <c r="Q169" s="33">
        <v>0</v>
      </c>
      <c r="R169" s="37">
        <f>N169+R170</f>
        <v>0</v>
      </c>
      <c r="S169" s="31">
        <v>0</v>
      </c>
      <c r="T169" s="32">
        <v>0</v>
      </c>
      <c r="U169" s="33">
        <v>0</v>
      </c>
      <c r="V169" s="37">
        <f>R169+V170</f>
        <v>0</v>
      </c>
      <c r="W169" s="31">
        <v>0</v>
      </c>
      <c r="X169" s="32">
        <v>0</v>
      </c>
      <c r="Y169" s="33">
        <v>0</v>
      </c>
      <c r="Z169" s="37">
        <f>V169+Z170</f>
        <v>0</v>
      </c>
      <c r="AA169" s="122">
        <f t="shared" si="13"/>
        <v>0</v>
      </c>
      <c r="AB169" s="123">
        <f t="shared" si="13"/>
        <v>0</v>
      </c>
      <c r="AC169" s="124">
        <f t="shared" si="13"/>
        <v>0</v>
      </c>
    </row>
    <row r="170" spans="1:29" ht="12" hidden="1" customHeight="1" x14ac:dyDescent="0.25">
      <c r="A170" s="125"/>
      <c r="B170" s="39" t="s">
        <v>136</v>
      </c>
      <c r="C170" s="40">
        <v>0</v>
      </c>
      <c r="D170" s="41">
        <v>0</v>
      </c>
      <c r="E170" s="42">
        <v>0</v>
      </c>
      <c r="F170" s="126">
        <f>SUM(C171:F171)</f>
        <v>0</v>
      </c>
      <c r="G170" s="40">
        <v>0</v>
      </c>
      <c r="H170" s="41">
        <v>0</v>
      </c>
      <c r="I170" s="42">
        <v>0</v>
      </c>
      <c r="J170" s="126">
        <f>SUM(G171:J171)</f>
        <v>0</v>
      </c>
      <c r="K170" s="40">
        <v>0</v>
      </c>
      <c r="L170" s="41">
        <v>0</v>
      </c>
      <c r="M170" s="42">
        <v>0</v>
      </c>
      <c r="N170" s="126">
        <f>SUM(K171:N171)</f>
        <v>0</v>
      </c>
      <c r="O170" s="40">
        <v>0</v>
      </c>
      <c r="P170" s="41">
        <v>0</v>
      </c>
      <c r="Q170" s="42">
        <v>0</v>
      </c>
      <c r="R170" s="126">
        <f>SUM(O171:R171)</f>
        <v>0</v>
      </c>
      <c r="S170" s="40">
        <v>0</v>
      </c>
      <c r="T170" s="41">
        <v>0</v>
      </c>
      <c r="U170" s="42">
        <v>0</v>
      </c>
      <c r="V170" s="126">
        <f>SUM(S171:V171)</f>
        <v>0</v>
      </c>
      <c r="W170" s="40">
        <v>0</v>
      </c>
      <c r="X170" s="41">
        <v>0</v>
      </c>
      <c r="Y170" s="42">
        <v>0</v>
      </c>
      <c r="Z170" s="126">
        <f>SUM(W171:Z171)</f>
        <v>0</v>
      </c>
      <c r="AA170" s="122">
        <f t="shared" si="13"/>
        <v>0</v>
      </c>
      <c r="AB170" s="123">
        <f t="shared" si="13"/>
        <v>0</v>
      </c>
      <c r="AC170" s="124">
        <f t="shared" si="13"/>
        <v>0</v>
      </c>
    </row>
    <row r="171" spans="1:29" ht="15.75" hidden="1" customHeight="1" x14ac:dyDescent="0.25">
      <c r="A171" s="44"/>
      <c r="B171" s="45" t="s">
        <v>18</v>
      </c>
      <c r="C171" s="46"/>
      <c r="D171" s="46"/>
      <c r="E171" s="46"/>
      <c r="F171" s="47"/>
      <c r="G171" s="89"/>
      <c r="H171" s="90"/>
      <c r="I171" s="90"/>
      <c r="J171" s="91"/>
      <c r="K171" s="89"/>
      <c r="L171" s="90"/>
      <c r="M171" s="90"/>
      <c r="N171" s="91"/>
      <c r="O171" s="89"/>
      <c r="P171" s="90"/>
      <c r="Q171" s="90"/>
      <c r="R171" s="91"/>
      <c r="S171" s="89"/>
      <c r="T171" s="90"/>
      <c r="U171" s="90"/>
      <c r="V171" s="91"/>
      <c r="W171" s="89"/>
      <c r="X171" s="90"/>
      <c r="Y171" s="90"/>
      <c r="Z171" s="91"/>
      <c r="AA171" s="393" t="str">
        <f>IF(SUM(C171:Z171)&lt;1," ",SUM(C171:Z171))</f>
        <v xml:space="preserve"> </v>
      </c>
      <c r="AB171" s="394"/>
      <c r="AC171" s="395"/>
    </row>
    <row r="172" spans="1:29" ht="15.75" hidden="1" customHeight="1" x14ac:dyDescent="0.25">
      <c r="A172" s="49"/>
      <c r="B172" s="50" t="s">
        <v>19</v>
      </c>
      <c r="C172" s="130">
        <v>1</v>
      </c>
      <c r="D172" s="55">
        <v>2</v>
      </c>
      <c r="E172" s="55">
        <v>3</v>
      </c>
      <c r="F172" s="56">
        <v>4</v>
      </c>
      <c r="G172" s="54">
        <v>5</v>
      </c>
      <c r="H172" s="55">
        <v>6</v>
      </c>
      <c r="I172" s="55">
        <v>7</v>
      </c>
      <c r="J172" s="56">
        <v>8</v>
      </c>
      <c r="K172" s="54">
        <v>9</v>
      </c>
      <c r="L172" s="55">
        <v>10</v>
      </c>
      <c r="M172" s="55">
        <v>11</v>
      </c>
      <c r="N172" s="56">
        <v>12</v>
      </c>
      <c r="O172" s="54">
        <v>13</v>
      </c>
      <c r="P172" s="55">
        <v>14</v>
      </c>
      <c r="Q172" s="55">
        <v>15</v>
      </c>
      <c r="R172" s="56">
        <v>16</v>
      </c>
      <c r="S172" s="54">
        <v>17</v>
      </c>
      <c r="T172" s="55">
        <v>18</v>
      </c>
      <c r="U172" s="55">
        <v>19</v>
      </c>
      <c r="V172" s="56">
        <v>20</v>
      </c>
      <c r="W172" s="54">
        <v>21</v>
      </c>
      <c r="X172" s="55">
        <v>22</v>
      </c>
      <c r="Y172" s="55">
        <v>23</v>
      </c>
      <c r="Z172" s="56">
        <v>24</v>
      </c>
      <c r="AA172" s="396"/>
      <c r="AB172" s="397"/>
      <c r="AC172" s="398"/>
    </row>
    <row r="173" spans="1:29" ht="12" hidden="1" customHeight="1" x14ac:dyDescent="0.25">
      <c r="A173" s="57"/>
      <c r="B173" s="57"/>
      <c r="C173" s="88"/>
      <c r="D173" s="59"/>
      <c r="E173" s="59"/>
      <c r="F173" s="60"/>
      <c r="G173" s="58"/>
      <c r="H173" s="59"/>
      <c r="I173" s="59"/>
      <c r="J173" s="60"/>
      <c r="K173" s="58"/>
      <c r="L173" s="61"/>
      <c r="M173" s="61"/>
      <c r="N173" s="62"/>
      <c r="O173" s="58"/>
      <c r="P173" s="61"/>
      <c r="Q173" s="61"/>
      <c r="R173" s="62"/>
      <c r="S173" s="58"/>
      <c r="T173" s="61"/>
      <c r="U173" s="61"/>
      <c r="V173" s="62"/>
      <c r="W173" s="58"/>
      <c r="X173" s="61"/>
      <c r="Y173" s="61"/>
      <c r="Z173" s="61"/>
      <c r="AA173" s="61"/>
      <c r="AB173" s="61"/>
      <c r="AC173" s="62"/>
    </row>
    <row r="174" spans="1:29" ht="17.100000000000001" hidden="1" customHeight="1" x14ac:dyDescent="0.3">
      <c r="A174" s="131"/>
      <c r="B174" s="64" t="s">
        <v>137</v>
      </c>
      <c r="C174" s="132"/>
      <c r="D174" s="69"/>
      <c r="E174" s="69"/>
      <c r="F174" s="70"/>
      <c r="G174" s="68"/>
      <c r="H174" s="69"/>
      <c r="I174" s="69"/>
      <c r="J174" s="70"/>
      <c r="K174" s="68"/>
      <c r="L174" s="69"/>
      <c r="M174" s="69"/>
      <c r="N174" s="70"/>
      <c r="O174" s="68"/>
      <c r="P174" s="69"/>
      <c r="Q174" s="69"/>
      <c r="R174" s="70"/>
      <c r="S174" s="68"/>
      <c r="T174" s="69"/>
      <c r="U174" s="69"/>
      <c r="V174" s="70"/>
      <c r="W174" s="68"/>
      <c r="X174" s="69"/>
      <c r="Y174" s="69"/>
      <c r="Z174" s="70"/>
      <c r="AA174" s="399"/>
      <c r="AB174" s="400"/>
      <c r="AC174" s="401"/>
    </row>
    <row r="175" spans="1:29" ht="12" hidden="1" customHeight="1" x14ac:dyDescent="0.25">
      <c r="A175" s="121"/>
      <c r="B175" s="30" t="s">
        <v>138</v>
      </c>
      <c r="C175" s="31">
        <v>0</v>
      </c>
      <c r="D175" s="32">
        <v>0</v>
      </c>
      <c r="E175" s="33">
        <v>0</v>
      </c>
      <c r="F175" s="34"/>
      <c r="G175" s="31">
        <v>0</v>
      </c>
      <c r="H175" s="32">
        <v>0</v>
      </c>
      <c r="I175" s="33">
        <v>0</v>
      </c>
      <c r="J175" s="34"/>
      <c r="K175" s="31">
        <v>0</v>
      </c>
      <c r="L175" s="32">
        <v>0</v>
      </c>
      <c r="M175" s="33">
        <v>0</v>
      </c>
      <c r="N175" s="34"/>
      <c r="O175" s="31">
        <v>0</v>
      </c>
      <c r="P175" s="32">
        <v>0</v>
      </c>
      <c r="Q175" s="33">
        <v>0</v>
      </c>
      <c r="R175" s="34"/>
      <c r="S175" s="31">
        <v>0</v>
      </c>
      <c r="T175" s="32">
        <v>0</v>
      </c>
      <c r="U175" s="33">
        <v>0</v>
      </c>
      <c r="V175" s="79"/>
      <c r="W175" s="31">
        <v>0</v>
      </c>
      <c r="X175" s="32">
        <v>0</v>
      </c>
      <c r="Y175" s="33">
        <v>0</v>
      </c>
      <c r="Z175" s="34"/>
      <c r="AA175" s="122">
        <f t="shared" ref="AA175:AC182" si="14">IF(C175+G175+K175+O175+S175+W175&lt;1,0,C175+G175+K175+O175+S175+W175)</f>
        <v>0</v>
      </c>
      <c r="AB175" s="123">
        <f t="shared" si="14"/>
        <v>0</v>
      </c>
      <c r="AC175" s="124">
        <f t="shared" si="14"/>
        <v>0</v>
      </c>
    </row>
    <row r="176" spans="1:29" ht="12" hidden="1" customHeight="1" x14ac:dyDescent="0.25">
      <c r="A176" s="121"/>
      <c r="B176" s="30" t="s">
        <v>139</v>
      </c>
      <c r="C176" s="31">
        <v>0</v>
      </c>
      <c r="D176" s="32">
        <v>0</v>
      </c>
      <c r="E176" s="33">
        <v>0</v>
      </c>
      <c r="F176" s="34"/>
      <c r="G176" s="31">
        <v>0</v>
      </c>
      <c r="H176" s="32">
        <v>0</v>
      </c>
      <c r="I176" s="33">
        <v>0</v>
      </c>
      <c r="J176" s="34"/>
      <c r="K176" s="31">
        <v>0</v>
      </c>
      <c r="L176" s="32">
        <v>0</v>
      </c>
      <c r="M176" s="33">
        <v>0</v>
      </c>
      <c r="N176" s="34"/>
      <c r="O176" s="31">
        <v>0</v>
      </c>
      <c r="P176" s="32">
        <v>0</v>
      </c>
      <c r="Q176" s="33">
        <v>0</v>
      </c>
      <c r="R176" s="34"/>
      <c r="S176" s="31">
        <v>0</v>
      </c>
      <c r="T176" s="32">
        <v>0</v>
      </c>
      <c r="U176" s="33">
        <v>0</v>
      </c>
      <c r="V176" s="79"/>
      <c r="W176" s="31">
        <v>0</v>
      </c>
      <c r="X176" s="32">
        <v>0</v>
      </c>
      <c r="Y176" s="33">
        <v>0</v>
      </c>
      <c r="Z176" s="34"/>
      <c r="AA176" s="122">
        <f t="shared" si="14"/>
        <v>0</v>
      </c>
      <c r="AB176" s="123">
        <f t="shared" si="14"/>
        <v>0</v>
      </c>
      <c r="AC176" s="124">
        <f t="shared" si="14"/>
        <v>0</v>
      </c>
    </row>
    <row r="177" spans="1:29" ht="12" hidden="1" customHeight="1" x14ac:dyDescent="0.25">
      <c r="A177" s="121"/>
      <c r="B177" s="30" t="s">
        <v>140</v>
      </c>
      <c r="C177" s="31">
        <v>0</v>
      </c>
      <c r="D177" s="32">
        <v>0</v>
      </c>
      <c r="E177" s="33">
        <v>0</v>
      </c>
      <c r="F177" s="34"/>
      <c r="G177" s="31">
        <v>0</v>
      </c>
      <c r="H177" s="32">
        <v>0</v>
      </c>
      <c r="I177" s="33">
        <v>0</v>
      </c>
      <c r="J177" s="34"/>
      <c r="K177" s="31">
        <v>0</v>
      </c>
      <c r="L177" s="32">
        <v>0</v>
      </c>
      <c r="M177" s="33">
        <v>0</v>
      </c>
      <c r="N177" s="34"/>
      <c r="O177" s="31">
        <v>0</v>
      </c>
      <c r="P177" s="32">
        <v>0</v>
      </c>
      <c r="Q177" s="33">
        <v>0</v>
      </c>
      <c r="R177" s="34"/>
      <c r="S177" s="31">
        <v>0</v>
      </c>
      <c r="T177" s="32">
        <v>0</v>
      </c>
      <c r="U177" s="33">
        <v>0</v>
      </c>
      <c r="V177" s="79"/>
      <c r="W177" s="31">
        <v>0</v>
      </c>
      <c r="X177" s="32">
        <v>0</v>
      </c>
      <c r="Y177" s="33">
        <v>0</v>
      </c>
      <c r="Z177" s="34"/>
      <c r="AA177" s="122">
        <f t="shared" si="14"/>
        <v>0</v>
      </c>
      <c r="AB177" s="123">
        <f t="shared" si="14"/>
        <v>0</v>
      </c>
      <c r="AC177" s="124">
        <f t="shared" si="14"/>
        <v>0</v>
      </c>
    </row>
    <row r="178" spans="1:29" ht="12" hidden="1" customHeight="1" x14ac:dyDescent="0.25">
      <c r="A178" s="121"/>
      <c r="B178" s="30" t="s">
        <v>141</v>
      </c>
      <c r="C178" s="31">
        <v>0</v>
      </c>
      <c r="D178" s="32">
        <v>0</v>
      </c>
      <c r="E178" s="33">
        <v>0</v>
      </c>
      <c r="F178" s="34"/>
      <c r="G178" s="31">
        <v>0</v>
      </c>
      <c r="H178" s="32">
        <v>0</v>
      </c>
      <c r="I178" s="33">
        <v>0</v>
      </c>
      <c r="J178" s="34"/>
      <c r="K178" s="31">
        <v>0</v>
      </c>
      <c r="L178" s="32">
        <v>0</v>
      </c>
      <c r="M178" s="33">
        <v>0</v>
      </c>
      <c r="N178" s="34"/>
      <c r="O178" s="31">
        <v>0</v>
      </c>
      <c r="P178" s="32">
        <v>0</v>
      </c>
      <c r="Q178" s="33">
        <v>0</v>
      </c>
      <c r="R178" s="34"/>
      <c r="S178" s="31">
        <v>0</v>
      </c>
      <c r="T178" s="32">
        <v>0</v>
      </c>
      <c r="U178" s="33">
        <v>0</v>
      </c>
      <c r="V178" s="79"/>
      <c r="W178" s="31">
        <v>0</v>
      </c>
      <c r="X178" s="32">
        <v>0</v>
      </c>
      <c r="Y178" s="33">
        <v>0</v>
      </c>
      <c r="Z178" s="34"/>
      <c r="AA178" s="122">
        <f t="shared" si="14"/>
        <v>0</v>
      </c>
      <c r="AB178" s="123">
        <f t="shared" si="14"/>
        <v>0</v>
      </c>
      <c r="AC178" s="124">
        <f t="shared" si="14"/>
        <v>0</v>
      </c>
    </row>
    <row r="179" spans="1:29" ht="12" hidden="1" customHeight="1" x14ac:dyDescent="0.25">
      <c r="A179" s="121"/>
      <c r="B179" s="72" t="s">
        <v>142</v>
      </c>
      <c r="C179" s="31">
        <v>0</v>
      </c>
      <c r="D179" s="32">
        <v>0</v>
      </c>
      <c r="E179" s="33">
        <v>0</v>
      </c>
      <c r="F179" s="36">
        <f>IF(SUM(E175:E182)=40," ",SUM(E175:E182)-40)</f>
        <v>-40</v>
      </c>
      <c r="G179" s="31">
        <v>0</v>
      </c>
      <c r="H179" s="32">
        <v>0</v>
      </c>
      <c r="I179" s="33">
        <v>0</v>
      </c>
      <c r="J179" s="36">
        <f>IF(SUM(I175:I182)=40," ",SUM(I175:I182)-40)</f>
        <v>-40</v>
      </c>
      <c r="K179" s="31">
        <v>0</v>
      </c>
      <c r="L179" s="32">
        <v>0</v>
      </c>
      <c r="M179" s="33">
        <v>0</v>
      </c>
      <c r="N179" s="36">
        <f>IF(SUM(M175:M182)=40," ",SUM(M175:M182)-40)</f>
        <v>-40</v>
      </c>
      <c r="O179" s="31">
        <v>0</v>
      </c>
      <c r="P179" s="32">
        <v>0</v>
      </c>
      <c r="Q179" s="33">
        <v>0</v>
      </c>
      <c r="R179" s="36">
        <f>IF(SUM(Q175:Q182)=40," ",SUM(Q175:Q182)-40)</f>
        <v>-40</v>
      </c>
      <c r="S179" s="31">
        <v>0</v>
      </c>
      <c r="T179" s="32">
        <v>0</v>
      </c>
      <c r="U179" s="33">
        <v>0</v>
      </c>
      <c r="V179" s="36">
        <f>IF(SUM(U175:U182)=40," ",SUM(U175:U182)-40)</f>
        <v>-40</v>
      </c>
      <c r="W179" s="31">
        <v>0</v>
      </c>
      <c r="X179" s="32">
        <v>0</v>
      </c>
      <c r="Y179" s="33">
        <v>0</v>
      </c>
      <c r="Z179" s="36">
        <f>IF(SUM(Y175:Y182)=40," ",SUM(Y175:Y182)-40)</f>
        <v>-40</v>
      </c>
      <c r="AA179" s="122">
        <f t="shared" si="14"/>
        <v>0</v>
      </c>
      <c r="AB179" s="123">
        <f t="shared" si="14"/>
        <v>0</v>
      </c>
      <c r="AC179" s="124">
        <f t="shared" si="14"/>
        <v>0</v>
      </c>
    </row>
    <row r="180" spans="1:29" ht="12" hidden="1" customHeight="1" x14ac:dyDescent="0.25">
      <c r="A180" s="121"/>
      <c r="B180" s="30" t="s">
        <v>143</v>
      </c>
      <c r="C180" s="31">
        <v>0</v>
      </c>
      <c r="D180" s="32">
        <v>0</v>
      </c>
      <c r="E180" s="33">
        <v>0</v>
      </c>
      <c r="F180" s="34"/>
      <c r="G180" s="31">
        <v>0</v>
      </c>
      <c r="H180" s="32">
        <v>0</v>
      </c>
      <c r="I180" s="33">
        <v>0</v>
      </c>
      <c r="J180" s="34"/>
      <c r="K180" s="31">
        <v>0</v>
      </c>
      <c r="L180" s="32">
        <v>0</v>
      </c>
      <c r="M180" s="33">
        <v>0</v>
      </c>
      <c r="N180" s="34"/>
      <c r="O180" s="31">
        <v>0</v>
      </c>
      <c r="P180" s="32">
        <v>0</v>
      </c>
      <c r="Q180" s="33">
        <v>0</v>
      </c>
      <c r="R180" s="34"/>
      <c r="S180" s="31">
        <v>0</v>
      </c>
      <c r="T180" s="32">
        <v>0</v>
      </c>
      <c r="U180" s="33">
        <v>0</v>
      </c>
      <c r="V180" s="34"/>
      <c r="W180" s="31">
        <v>0</v>
      </c>
      <c r="X180" s="32">
        <v>0</v>
      </c>
      <c r="Y180" s="33">
        <v>0</v>
      </c>
      <c r="Z180" s="34"/>
      <c r="AA180" s="122">
        <f t="shared" si="14"/>
        <v>0</v>
      </c>
      <c r="AB180" s="123">
        <f t="shared" si="14"/>
        <v>0</v>
      </c>
      <c r="AC180" s="124">
        <f t="shared" si="14"/>
        <v>0</v>
      </c>
    </row>
    <row r="181" spans="1:29" ht="12" hidden="1" customHeight="1" x14ac:dyDescent="0.25">
      <c r="A181" s="121"/>
      <c r="B181" s="30" t="s">
        <v>144</v>
      </c>
      <c r="C181" s="31">
        <v>0</v>
      </c>
      <c r="D181" s="32">
        <v>0</v>
      </c>
      <c r="E181" s="33">
        <v>0</v>
      </c>
      <c r="F181" s="37">
        <f>F182</f>
        <v>0</v>
      </c>
      <c r="G181" s="31">
        <v>0</v>
      </c>
      <c r="H181" s="32">
        <v>0</v>
      </c>
      <c r="I181" s="33">
        <v>0</v>
      </c>
      <c r="J181" s="37">
        <f>F181+J182</f>
        <v>0</v>
      </c>
      <c r="K181" s="31">
        <v>0</v>
      </c>
      <c r="L181" s="32">
        <v>0</v>
      </c>
      <c r="M181" s="33">
        <v>0</v>
      </c>
      <c r="N181" s="37">
        <f>J181+N182</f>
        <v>0</v>
      </c>
      <c r="O181" s="31">
        <v>0</v>
      </c>
      <c r="P181" s="32">
        <v>0</v>
      </c>
      <c r="Q181" s="33">
        <v>0</v>
      </c>
      <c r="R181" s="37">
        <f>N181+R182</f>
        <v>0</v>
      </c>
      <c r="S181" s="31">
        <v>0</v>
      </c>
      <c r="T181" s="32">
        <v>0</v>
      </c>
      <c r="U181" s="33">
        <v>0</v>
      </c>
      <c r="V181" s="37">
        <f>R181+V182</f>
        <v>0</v>
      </c>
      <c r="W181" s="31">
        <v>0</v>
      </c>
      <c r="X181" s="32">
        <v>0</v>
      </c>
      <c r="Y181" s="33">
        <v>0</v>
      </c>
      <c r="Z181" s="37">
        <f>V181+Z182</f>
        <v>0</v>
      </c>
      <c r="AA181" s="122">
        <f t="shared" si="14"/>
        <v>0</v>
      </c>
      <c r="AB181" s="123">
        <f t="shared" si="14"/>
        <v>0</v>
      </c>
      <c r="AC181" s="124">
        <f t="shared" si="14"/>
        <v>0</v>
      </c>
    </row>
    <row r="182" spans="1:29" ht="12" hidden="1" customHeight="1" x14ac:dyDescent="0.25">
      <c r="A182" s="125"/>
      <c r="B182" s="39" t="s">
        <v>145</v>
      </c>
      <c r="C182" s="40">
        <v>0</v>
      </c>
      <c r="D182" s="41">
        <v>0</v>
      </c>
      <c r="E182" s="42">
        <v>0</v>
      </c>
      <c r="F182" s="126">
        <f>SUM(C183:F183)</f>
        <v>0</v>
      </c>
      <c r="G182" s="40">
        <v>0</v>
      </c>
      <c r="H182" s="41">
        <v>0</v>
      </c>
      <c r="I182" s="42">
        <v>0</v>
      </c>
      <c r="J182" s="126">
        <f>SUM(G183:J183)</f>
        <v>0</v>
      </c>
      <c r="K182" s="40">
        <v>0</v>
      </c>
      <c r="L182" s="41">
        <v>0</v>
      </c>
      <c r="M182" s="42">
        <v>0</v>
      </c>
      <c r="N182" s="126">
        <f>SUM(K183:N183)</f>
        <v>0</v>
      </c>
      <c r="O182" s="40">
        <v>0</v>
      </c>
      <c r="P182" s="41">
        <v>0</v>
      </c>
      <c r="Q182" s="42">
        <v>0</v>
      </c>
      <c r="R182" s="126">
        <f>SUM(O183:R183)</f>
        <v>0</v>
      </c>
      <c r="S182" s="40">
        <v>0</v>
      </c>
      <c r="T182" s="41">
        <v>0</v>
      </c>
      <c r="U182" s="42">
        <v>0</v>
      </c>
      <c r="V182" s="126">
        <f>SUM(S183:V183)</f>
        <v>0</v>
      </c>
      <c r="W182" s="40">
        <v>0</v>
      </c>
      <c r="X182" s="41">
        <v>0</v>
      </c>
      <c r="Y182" s="42">
        <v>0</v>
      </c>
      <c r="Z182" s="126">
        <f>SUM(W183:Z183)</f>
        <v>0</v>
      </c>
      <c r="AA182" s="122">
        <f t="shared" si="14"/>
        <v>0</v>
      </c>
      <c r="AB182" s="123">
        <f t="shared" si="14"/>
        <v>0</v>
      </c>
      <c r="AC182" s="124">
        <f t="shared" si="14"/>
        <v>0</v>
      </c>
    </row>
    <row r="183" spans="1:29" ht="15.75" hidden="1" customHeight="1" x14ac:dyDescent="0.25">
      <c r="A183" s="44"/>
      <c r="B183" s="45" t="s">
        <v>18</v>
      </c>
      <c r="C183" s="46"/>
      <c r="D183" s="46"/>
      <c r="E183" s="46"/>
      <c r="F183" s="47"/>
      <c r="G183" s="89"/>
      <c r="H183" s="90"/>
      <c r="I183" s="90"/>
      <c r="J183" s="91"/>
      <c r="K183" s="89"/>
      <c r="L183" s="90"/>
      <c r="M183" s="90"/>
      <c r="N183" s="91"/>
      <c r="O183" s="89"/>
      <c r="P183" s="90"/>
      <c r="Q183" s="90"/>
      <c r="R183" s="91"/>
      <c r="S183" s="89"/>
      <c r="T183" s="90"/>
      <c r="U183" s="90"/>
      <c r="V183" s="91"/>
      <c r="W183" s="89"/>
      <c r="X183" s="90"/>
      <c r="Y183" s="90"/>
      <c r="Z183" s="91"/>
      <c r="AA183" s="393" t="str">
        <f>IF(SUM(C183:Z183)&lt;1," ",SUM(C183:Z183))</f>
        <v xml:space="preserve"> </v>
      </c>
      <c r="AB183" s="394"/>
      <c r="AC183" s="395"/>
    </row>
    <row r="184" spans="1:29" ht="15.75" hidden="1" customHeight="1" x14ac:dyDescent="0.25">
      <c r="A184" s="78"/>
      <c r="B184" s="50" t="s">
        <v>19</v>
      </c>
      <c r="C184" s="130">
        <v>1</v>
      </c>
      <c r="D184" s="55">
        <v>2</v>
      </c>
      <c r="E184" s="55">
        <v>3</v>
      </c>
      <c r="F184" s="56">
        <v>4</v>
      </c>
      <c r="G184" s="54">
        <v>5</v>
      </c>
      <c r="H184" s="55">
        <v>6</v>
      </c>
      <c r="I184" s="55">
        <v>7</v>
      </c>
      <c r="J184" s="56">
        <v>8</v>
      </c>
      <c r="K184" s="54">
        <v>9</v>
      </c>
      <c r="L184" s="55">
        <v>10</v>
      </c>
      <c r="M184" s="55">
        <v>11</v>
      </c>
      <c r="N184" s="56">
        <v>12</v>
      </c>
      <c r="O184" s="54">
        <v>13</v>
      </c>
      <c r="P184" s="55">
        <v>14</v>
      </c>
      <c r="Q184" s="55">
        <v>15</v>
      </c>
      <c r="R184" s="56">
        <v>16</v>
      </c>
      <c r="S184" s="54">
        <v>17</v>
      </c>
      <c r="T184" s="55">
        <v>18</v>
      </c>
      <c r="U184" s="55">
        <v>19</v>
      </c>
      <c r="V184" s="56">
        <v>20</v>
      </c>
      <c r="W184" s="54">
        <v>21</v>
      </c>
      <c r="X184" s="55">
        <v>22</v>
      </c>
      <c r="Y184" s="55">
        <v>23</v>
      </c>
      <c r="Z184" s="56">
        <v>24</v>
      </c>
      <c r="AA184" s="396"/>
      <c r="AB184" s="397"/>
      <c r="AC184" s="398"/>
    </row>
    <row r="185" spans="1:29" ht="12" hidden="1" customHeight="1" x14ac:dyDescent="0.25">
      <c r="A185" s="57"/>
      <c r="B185" s="57"/>
      <c r="C185" s="88"/>
      <c r="D185" s="59"/>
      <c r="E185" s="59"/>
      <c r="F185" s="60"/>
      <c r="G185" s="58"/>
      <c r="H185" s="59"/>
      <c r="I185" s="59"/>
      <c r="J185" s="60"/>
      <c r="K185" s="58"/>
      <c r="L185" s="61"/>
      <c r="M185" s="61"/>
      <c r="N185" s="62"/>
      <c r="O185" s="58"/>
      <c r="P185" s="61"/>
      <c r="Q185" s="61"/>
      <c r="R185" s="62"/>
      <c r="S185" s="58"/>
      <c r="T185" s="61"/>
      <c r="U185" s="61"/>
      <c r="V185" s="62"/>
      <c r="W185" s="58"/>
      <c r="X185" s="61"/>
      <c r="Y185" s="61"/>
      <c r="Z185" s="61"/>
      <c r="AA185" s="61"/>
      <c r="AB185" s="61"/>
      <c r="AC185" s="62"/>
    </row>
    <row r="186" spans="1:29" ht="17.100000000000001" hidden="1" customHeight="1" x14ac:dyDescent="0.3">
      <c r="A186" s="131"/>
      <c r="B186" s="64" t="s">
        <v>146</v>
      </c>
      <c r="C186" s="132"/>
      <c r="D186" s="69"/>
      <c r="E186" s="69"/>
      <c r="F186" s="70"/>
      <c r="G186" s="68"/>
      <c r="H186" s="69"/>
      <c r="I186" s="69"/>
      <c r="J186" s="70"/>
      <c r="K186" s="68"/>
      <c r="L186" s="69"/>
      <c r="M186" s="69"/>
      <c r="N186" s="70"/>
      <c r="O186" s="68"/>
      <c r="P186" s="69"/>
      <c r="Q186" s="69"/>
      <c r="R186" s="70"/>
      <c r="S186" s="68"/>
      <c r="T186" s="69"/>
      <c r="U186" s="69"/>
      <c r="V186" s="70"/>
      <c r="W186" s="68"/>
      <c r="X186" s="69"/>
      <c r="Y186" s="69"/>
      <c r="Z186" s="70"/>
      <c r="AA186" s="399"/>
      <c r="AB186" s="400"/>
      <c r="AC186" s="401"/>
    </row>
    <row r="187" spans="1:29" ht="12" hidden="1" customHeight="1" x14ac:dyDescent="0.25">
      <c r="A187" s="121"/>
      <c r="B187" s="30" t="s">
        <v>147</v>
      </c>
      <c r="C187" s="31">
        <v>0</v>
      </c>
      <c r="D187" s="32">
        <v>0</v>
      </c>
      <c r="E187" s="33">
        <v>0</v>
      </c>
      <c r="F187" s="34"/>
      <c r="G187" s="31">
        <v>0</v>
      </c>
      <c r="H187" s="32">
        <v>0</v>
      </c>
      <c r="I187" s="33">
        <v>0</v>
      </c>
      <c r="J187" s="34"/>
      <c r="K187" s="31">
        <v>0</v>
      </c>
      <c r="L187" s="32">
        <v>0</v>
      </c>
      <c r="M187" s="33">
        <v>0</v>
      </c>
      <c r="N187" s="34"/>
      <c r="O187" s="31">
        <v>0</v>
      </c>
      <c r="P187" s="32">
        <v>0</v>
      </c>
      <c r="Q187" s="33">
        <v>0</v>
      </c>
      <c r="R187" s="34"/>
      <c r="S187" s="31">
        <v>0</v>
      </c>
      <c r="T187" s="32">
        <v>0</v>
      </c>
      <c r="U187" s="33">
        <v>0</v>
      </c>
      <c r="V187" s="79"/>
      <c r="W187" s="31">
        <v>0</v>
      </c>
      <c r="X187" s="32">
        <v>0</v>
      </c>
      <c r="Y187" s="33">
        <v>0</v>
      </c>
      <c r="Z187" s="34"/>
      <c r="AA187" s="122">
        <f t="shared" ref="AA187:AC194" si="15">IF(C187+G187+K187+O187+S187+W187&lt;1,0,C187+G187+K187+O187+S187+W187)</f>
        <v>0</v>
      </c>
      <c r="AB187" s="123">
        <f t="shared" si="15"/>
        <v>0</v>
      </c>
      <c r="AC187" s="124">
        <f t="shared" si="15"/>
        <v>0</v>
      </c>
    </row>
    <row r="188" spans="1:29" ht="12" hidden="1" customHeight="1" x14ac:dyDescent="0.25">
      <c r="A188" s="121"/>
      <c r="B188" s="30" t="s">
        <v>148</v>
      </c>
      <c r="C188" s="31">
        <v>0</v>
      </c>
      <c r="D188" s="32">
        <v>0</v>
      </c>
      <c r="E188" s="33">
        <v>0</v>
      </c>
      <c r="F188" s="34"/>
      <c r="G188" s="31">
        <v>0</v>
      </c>
      <c r="H188" s="32">
        <v>0</v>
      </c>
      <c r="I188" s="33">
        <v>0</v>
      </c>
      <c r="J188" s="34"/>
      <c r="K188" s="31">
        <v>0</v>
      </c>
      <c r="L188" s="32">
        <v>0</v>
      </c>
      <c r="M188" s="33">
        <v>0</v>
      </c>
      <c r="N188" s="34"/>
      <c r="O188" s="31">
        <v>0</v>
      </c>
      <c r="P188" s="32">
        <v>0</v>
      </c>
      <c r="Q188" s="33">
        <v>0</v>
      </c>
      <c r="R188" s="34"/>
      <c r="S188" s="31">
        <v>0</v>
      </c>
      <c r="T188" s="32">
        <v>0</v>
      </c>
      <c r="U188" s="33">
        <v>0</v>
      </c>
      <c r="V188" s="79"/>
      <c r="W188" s="31">
        <v>0</v>
      </c>
      <c r="X188" s="32">
        <v>0</v>
      </c>
      <c r="Y188" s="33">
        <v>0</v>
      </c>
      <c r="Z188" s="34"/>
      <c r="AA188" s="122">
        <f t="shared" si="15"/>
        <v>0</v>
      </c>
      <c r="AB188" s="123">
        <f t="shared" si="15"/>
        <v>0</v>
      </c>
      <c r="AC188" s="124">
        <f t="shared" si="15"/>
        <v>0</v>
      </c>
    </row>
    <row r="189" spans="1:29" ht="12" hidden="1" customHeight="1" x14ac:dyDescent="0.25">
      <c r="A189" s="121"/>
      <c r="B189" s="30" t="s">
        <v>149</v>
      </c>
      <c r="C189" s="31">
        <v>0</v>
      </c>
      <c r="D189" s="32">
        <v>0</v>
      </c>
      <c r="E189" s="33">
        <v>0</v>
      </c>
      <c r="F189" s="34"/>
      <c r="G189" s="31">
        <v>0</v>
      </c>
      <c r="H189" s="32">
        <v>0</v>
      </c>
      <c r="I189" s="33">
        <v>0</v>
      </c>
      <c r="J189" s="34"/>
      <c r="K189" s="31">
        <v>0</v>
      </c>
      <c r="L189" s="32">
        <v>0</v>
      </c>
      <c r="M189" s="33">
        <v>0</v>
      </c>
      <c r="N189" s="34"/>
      <c r="O189" s="31">
        <v>0</v>
      </c>
      <c r="P189" s="32">
        <v>0</v>
      </c>
      <c r="Q189" s="33">
        <v>0</v>
      </c>
      <c r="R189" s="34"/>
      <c r="S189" s="31">
        <v>0</v>
      </c>
      <c r="T189" s="32">
        <v>0</v>
      </c>
      <c r="U189" s="33">
        <v>0</v>
      </c>
      <c r="V189" s="79"/>
      <c r="W189" s="31">
        <v>0</v>
      </c>
      <c r="X189" s="32">
        <v>0</v>
      </c>
      <c r="Y189" s="33">
        <v>0</v>
      </c>
      <c r="Z189" s="34"/>
      <c r="AA189" s="122">
        <f t="shared" si="15"/>
        <v>0</v>
      </c>
      <c r="AB189" s="123">
        <f t="shared" si="15"/>
        <v>0</v>
      </c>
      <c r="AC189" s="124">
        <f t="shared" si="15"/>
        <v>0</v>
      </c>
    </row>
    <row r="190" spans="1:29" ht="12" hidden="1" customHeight="1" x14ac:dyDescent="0.25">
      <c r="A190" s="121"/>
      <c r="B190" s="30" t="s">
        <v>150</v>
      </c>
      <c r="C190" s="31">
        <v>0</v>
      </c>
      <c r="D190" s="32">
        <v>0</v>
      </c>
      <c r="E190" s="33">
        <v>0</v>
      </c>
      <c r="F190" s="34"/>
      <c r="G190" s="31">
        <v>0</v>
      </c>
      <c r="H190" s="32">
        <v>0</v>
      </c>
      <c r="I190" s="33">
        <v>0</v>
      </c>
      <c r="J190" s="34"/>
      <c r="K190" s="31">
        <v>0</v>
      </c>
      <c r="L190" s="32">
        <v>0</v>
      </c>
      <c r="M190" s="33">
        <v>0</v>
      </c>
      <c r="N190" s="34"/>
      <c r="O190" s="31">
        <v>0</v>
      </c>
      <c r="P190" s="32">
        <v>0</v>
      </c>
      <c r="Q190" s="33">
        <v>0</v>
      </c>
      <c r="R190" s="34"/>
      <c r="S190" s="31">
        <v>0</v>
      </c>
      <c r="T190" s="32">
        <v>0</v>
      </c>
      <c r="U190" s="33">
        <v>0</v>
      </c>
      <c r="V190" s="79"/>
      <c r="W190" s="31">
        <v>0</v>
      </c>
      <c r="X190" s="32">
        <v>0</v>
      </c>
      <c r="Y190" s="33">
        <v>0</v>
      </c>
      <c r="Z190" s="34"/>
      <c r="AA190" s="122">
        <f t="shared" si="15"/>
        <v>0</v>
      </c>
      <c r="AB190" s="123">
        <f t="shared" si="15"/>
        <v>0</v>
      </c>
      <c r="AC190" s="124">
        <f t="shared" si="15"/>
        <v>0</v>
      </c>
    </row>
    <row r="191" spans="1:29" ht="12" hidden="1" customHeight="1" x14ac:dyDescent="0.25">
      <c r="A191" s="121"/>
      <c r="B191" s="72" t="s">
        <v>151</v>
      </c>
      <c r="C191" s="31">
        <v>0</v>
      </c>
      <c r="D191" s="32">
        <v>0</v>
      </c>
      <c r="E191" s="33">
        <v>0</v>
      </c>
      <c r="F191" s="36">
        <f>IF(SUM(E187:E194)=40," ",SUM(E187:E194)-40)</f>
        <v>-40</v>
      </c>
      <c r="G191" s="31">
        <v>0</v>
      </c>
      <c r="H191" s="32">
        <v>0</v>
      </c>
      <c r="I191" s="33">
        <v>0</v>
      </c>
      <c r="J191" s="36">
        <f>IF(SUM(I187:I194)=40," ",SUM(I187:I194)-40)</f>
        <v>-40</v>
      </c>
      <c r="K191" s="31">
        <v>0</v>
      </c>
      <c r="L191" s="32">
        <v>0</v>
      </c>
      <c r="M191" s="33">
        <v>0</v>
      </c>
      <c r="N191" s="36">
        <f>IF(SUM(M187:M194)=40," ",SUM(M187:M194)-40)</f>
        <v>-40</v>
      </c>
      <c r="O191" s="31">
        <v>0</v>
      </c>
      <c r="P191" s="32">
        <v>0</v>
      </c>
      <c r="Q191" s="33">
        <v>0</v>
      </c>
      <c r="R191" s="36">
        <f>IF(SUM(Q187:Q194)=40," ",SUM(Q187:Q194)-40)</f>
        <v>-40</v>
      </c>
      <c r="S191" s="31">
        <v>0</v>
      </c>
      <c r="T191" s="32">
        <v>0</v>
      </c>
      <c r="U191" s="33">
        <v>0</v>
      </c>
      <c r="V191" s="36">
        <f>IF(SUM(U187:U194)=40," ",SUM(U187:U194)-40)</f>
        <v>-40</v>
      </c>
      <c r="W191" s="31">
        <v>0</v>
      </c>
      <c r="X191" s="32">
        <v>0</v>
      </c>
      <c r="Y191" s="33">
        <v>0</v>
      </c>
      <c r="Z191" s="36">
        <f>IF(SUM(Y187:Y194)=40," ",SUM(Y187:Y194)-40)</f>
        <v>-40</v>
      </c>
      <c r="AA191" s="122">
        <f t="shared" si="15"/>
        <v>0</v>
      </c>
      <c r="AB191" s="123">
        <f t="shared" si="15"/>
        <v>0</v>
      </c>
      <c r="AC191" s="124">
        <f t="shared" si="15"/>
        <v>0</v>
      </c>
    </row>
    <row r="192" spans="1:29" ht="12" hidden="1" customHeight="1" x14ac:dyDescent="0.25">
      <c r="A192" s="121"/>
      <c r="B192" s="30" t="s">
        <v>152</v>
      </c>
      <c r="C192" s="31">
        <v>0</v>
      </c>
      <c r="D192" s="32">
        <v>0</v>
      </c>
      <c r="E192" s="33">
        <v>0</v>
      </c>
      <c r="F192" s="34"/>
      <c r="G192" s="31">
        <v>0</v>
      </c>
      <c r="H192" s="32">
        <v>0</v>
      </c>
      <c r="I192" s="33">
        <v>0</v>
      </c>
      <c r="J192" s="34"/>
      <c r="K192" s="31">
        <v>0</v>
      </c>
      <c r="L192" s="32">
        <v>0</v>
      </c>
      <c r="M192" s="33">
        <v>0</v>
      </c>
      <c r="N192" s="34"/>
      <c r="O192" s="31">
        <v>0</v>
      </c>
      <c r="P192" s="32">
        <v>0</v>
      </c>
      <c r="Q192" s="33">
        <v>0</v>
      </c>
      <c r="R192" s="34"/>
      <c r="S192" s="31">
        <v>0</v>
      </c>
      <c r="T192" s="32">
        <v>0</v>
      </c>
      <c r="U192" s="33">
        <v>0</v>
      </c>
      <c r="V192" s="34"/>
      <c r="W192" s="31">
        <v>0</v>
      </c>
      <c r="X192" s="32">
        <v>0</v>
      </c>
      <c r="Y192" s="33">
        <v>0</v>
      </c>
      <c r="Z192" s="34"/>
      <c r="AA192" s="122">
        <f t="shared" si="15"/>
        <v>0</v>
      </c>
      <c r="AB192" s="123">
        <f t="shared" si="15"/>
        <v>0</v>
      </c>
      <c r="AC192" s="124">
        <f t="shared" si="15"/>
        <v>0</v>
      </c>
    </row>
    <row r="193" spans="1:29" ht="12" hidden="1" customHeight="1" x14ac:dyDescent="0.25">
      <c r="A193" s="121"/>
      <c r="B193" s="30" t="s">
        <v>153</v>
      </c>
      <c r="C193" s="31">
        <v>0</v>
      </c>
      <c r="D193" s="32">
        <v>0</v>
      </c>
      <c r="E193" s="33">
        <v>0</v>
      </c>
      <c r="F193" s="37">
        <f>F194</f>
        <v>0</v>
      </c>
      <c r="G193" s="31">
        <v>0</v>
      </c>
      <c r="H193" s="32">
        <v>0</v>
      </c>
      <c r="I193" s="33">
        <v>0</v>
      </c>
      <c r="J193" s="37">
        <f>F193+J194</f>
        <v>0</v>
      </c>
      <c r="K193" s="31">
        <v>0</v>
      </c>
      <c r="L193" s="32">
        <v>0</v>
      </c>
      <c r="M193" s="33">
        <v>0</v>
      </c>
      <c r="N193" s="37">
        <f>J193+N194</f>
        <v>0</v>
      </c>
      <c r="O193" s="31">
        <v>0</v>
      </c>
      <c r="P193" s="32">
        <v>0</v>
      </c>
      <c r="Q193" s="33">
        <v>0</v>
      </c>
      <c r="R193" s="37">
        <f>N193+R194</f>
        <v>0</v>
      </c>
      <c r="S193" s="31">
        <v>0</v>
      </c>
      <c r="T193" s="32">
        <v>0</v>
      </c>
      <c r="U193" s="33">
        <v>0</v>
      </c>
      <c r="V193" s="37">
        <f>R193+V194</f>
        <v>0</v>
      </c>
      <c r="W193" s="31">
        <v>0</v>
      </c>
      <c r="X193" s="32">
        <v>0</v>
      </c>
      <c r="Y193" s="33">
        <v>0</v>
      </c>
      <c r="Z193" s="37">
        <f>V193+Z194</f>
        <v>0</v>
      </c>
      <c r="AA193" s="122">
        <f t="shared" si="15"/>
        <v>0</v>
      </c>
      <c r="AB193" s="123">
        <f t="shared" si="15"/>
        <v>0</v>
      </c>
      <c r="AC193" s="124">
        <f t="shared" si="15"/>
        <v>0</v>
      </c>
    </row>
    <row r="194" spans="1:29" ht="12" hidden="1" customHeight="1" x14ac:dyDescent="0.25">
      <c r="A194" s="125"/>
      <c r="B194" s="39" t="s">
        <v>154</v>
      </c>
      <c r="C194" s="40">
        <v>0</v>
      </c>
      <c r="D194" s="41">
        <v>0</v>
      </c>
      <c r="E194" s="42">
        <v>0</v>
      </c>
      <c r="F194" s="126">
        <f>SUM(C195:F195)</f>
        <v>0</v>
      </c>
      <c r="G194" s="40">
        <v>0</v>
      </c>
      <c r="H194" s="41">
        <v>0</v>
      </c>
      <c r="I194" s="42">
        <v>0</v>
      </c>
      <c r="J194" s="126">
        <f>SUM(G195:J195)</f>
        <v>0</v>
      </c>
      <c r="K194" s="40">
        <v>0</v>
      </c>
      <c r="L194" s="41">
        <v>0</v>
      </c>
      <c r="M194" s="42">
        <v>0</v>
      </c>
      <c r="N194" s="126">
        <f>SUM(K195:N195)</f>
        <v>0</v>
      </c>
      <c r="O194" s="40">
        <v>0</v>
      </c>
      <c r="P194" s="41">
        <v>0</v>
      </c>
      <c r="Q194" s="42">
        <v>0</v>
      </c>
      <c r="R194" s="126">
        <f>SUM(O195:R195)</f>
        <v>0</v>
      </c>
      <c r="S194" s="40">
        <v>0</v>
      </c>
      <c r="T194" s="41">
        <v>0</v>
      </c>
      <c r="U194" s="42">
        <v>0</v>
      </c>
      <c r="V194" s="126">
        <f>SUM(S195:V195)</f>
        <v>0</v>
      </c>
      <c r="W194" s="40">
        <v>0</v>
      </c>
      <c r="X194" s="41">
        <v>0</v>
      </c>
      <c r="Y194" s="42">
        <v>0</v>
      </c>
      <c r="Z194" s="126">
        <f>SUM(W195:Z195)</f>
        <v>0</v>
      </c>
      <c r="AA194" s="122">
        <f t="shared" si="15"/>
        <v>0</v>
      </c>
      <c r="AB194" s="123">
        <f t="shared" si="15"/>
        <v>0</v>
      </c>
      <c r="AC194" s="124">
        <f t="shared" si="15"/>
        <v>0</v>
      </c>
    </row>
    <row r="195" spans="1:29" ht="15.75" hidden="1" customHeight="1" x14ac:dyDescent="0.25">
      <c r="A195" s="44"/>
      <c r="B195" s="45" t="s">
        <v>18</v>
      </c>
      <c r="C195" s="46"/>
      <c r="D195" s="46"/>
      <c r="E195" s="46"/>
      <c r="F195" s="47"/>
      <c r="G195" s="48"/>
      <c r="H195" s="46"/>
      <c r="I195" s="46"/>
      <c r="J195" s="47"/>
      <c r="K195" s="48"/>
      <c r="L195" s="46"/>
      <c r="M195" s="46"/>
      <c r="N195" s="47"/>
      <c r="O195" s="48"/>
      <c r="P195" s="46"/>
      <c r="Q195" s="46"/>
      <c r="R195" s="47"/>
      <c r="S195" s="48"/>
      <c r="T195" s="46"/>
      <c r="U195" s="46"/>
      <c r="V195" s="47"/>
      <c r="W195" s="48"/>
      <c r="X195" s="46"/>
      <c r="Y195" s="46"/>
      <c r="Z195" s="47"/>
      <c r="AA195" s="393" t="str">
        <f>IF(SUM(C195:Z195)&lt;1," ",SUM(C195:Z195))</f>
        <v xml:space="preserve"> </v>
      </c>
      <c r="AB195" s="394"/>
      <c r="AC195" s="395"/>
    </row>
    <row r="196" spans="1:29" ht="15.75" hidden="1" customHeight="1" x14ac:dyDescent="0.25">
      <c r="A196" s="49"/>
      <c r="B196" s="50" t="s">
        <v>19</v>
      </c>
      <c r="C196" s="130">
        <v>1</v>
      </c>
      <c r="D196" s="55">
        <v>2</v>
      </c>
      <c r="E196" s="55">
        <v>3</v>
      </c>
      <c r="F196" s="56">
        <v>4</v>
      </c>
      <c r="G196" s="54">
        <v>5</v>
      </c>
      <c r="H196" s="55">
        <v>6</v>
      </c>
      <c r="I196" s="55">
        <v>7</v>
      </c>
      <c r="J196" s="56">
        <v>8</v>
      </c>
      <c r="K196" s="54">
        <v>9</v>
      </c>
      <c r="L196" s="55">
        <v>10</v>
      </c>
      <c r="M196" s="55">
        <v>11</v>
      </c>
      <c r="N196" s="56">
        <v>12</v>
      </c>
      <c r="O196" s="54">
        <v>13</v>
      </c>
      <c r="P196" s="55">
        <v>14</v>
      </c>
      <c r="Q196" s="55">
        <v>15</v>
      </c>
      <c r="R196" s="56">
        <v>16</v>
      </c>
      <c r="S196" s="54">
        <v>17</v>
      </c>
      <c r="T196" s="55">
        <v>18</v>
      </c>
      <c r="U196" s="55">
        <v>19</v>
      </c>
      <c r="V196" s="56">
        <v>20</v>
      </c>
      <c r="W196" s="54">
        <v>21</v>
      </c>
      <c r="X196" s="55">
        <v>22</v>
      </c>
      <c r="Y196" s="55">
        <v>23</v>
      </c>
      <c r="Z196" s="56">
        <v>24</v>
      </c>
      <c r="AA196" s="396"/>
      <c r="AB196" s="397"/>
      <c r="AC196" s="398"/>
    </row>
    <row r="197" spans="1:29" ht="12" hidden="1" customHeight="1" x14ac:dyDescent="0.25">
      <c r="A197" s="57"/>
      <c r="B197" s="57"/>
      <c r="C197" s="92"/>
      <c r="D197" s="93"/>
      <c r="E197" s="93"/>
      <c r="F197" s="94"/>
      <c r="G197" s="95"/>
      <c r="H197" s="96"/>
      <c r="I197" s="96"/>
      <c r="J197" s="94"/>
      <c r="K197" s="97"/>
      <c r="L197" s="98"/>
      <c r="M197" s="98"/>
      <c r="N197" s="99"/>
      <c r="O197" s="97"/>
      <c r="P197" s="98"/>
      <c r="Q197" s="98"/>
      <c r="R197" s="99"/>
      <c r="S197" s="97"/>
      <c r="T197" s="98"/>
      <c r="U197" s="98"/>
      <c r="V197" s="99"/>
      <c r="W197" s="92"/>
      <c r="X197" s="93"/>
      <c r="Y197" s="93"/>
      <c r="Z197" s="93"/>
      <c r="AA197" s="100"/>
      <c r="AB197" s="100"/>
      <c r="AC197" s="101"/>
    </row>
    <row r="198" spans="1:29" ht="17.100000000000001" hidden="1" customHeight="1" x14ac:dyDescent="0.25">
      <c r="A198" s="102"/>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3"/>
      <c r="AB198" s="102"/>
      <c r="AC198" s="102"/>
    </row>
    <row r="199" spans="1:29" ht="16.649999999999999" hidden="1" customHeight="1" x14ac:dyDescent="0.25">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5"/>
      <c r="AB199" s="104"/>
      <c r="AC199" s="104"/>
    </row>
    <row r="200" spans="1:29" ht="16.649999999999999" hidden="1" customHeight="1" x14ac:dyDescent="0.25">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5"/>
      <c r="AB200" s="104"/>
      <c r="AC200" s="104"/>
    </row>
    <row r="201" spans="1:29" ht="16.649999999999999" hidden="1" customHeight="1" x14ac:dyDescent="0.25">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5"/>
      <c r="AB201" s="104"/>
      <c r="AC201" s="104"/>
    </row>
    <row r="202" spans="1:29" ht="16.649999999999999" hidden="1" customHeight="1" x14ac:dyDescent="0.25">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5"/>
      <c r="AB202" s="104"/>
      <c r="AC202" s="104"/>
    </row>
    <row r="203" spans="1:29" ht="16.649999999999999" hidden="1" customHeight="1" x14ac:dyDescent="0.25">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5"/>
      <c r="AB203" s="104"/>
      <c r="AC203" s="104"/>
    </row>
    <row r="204" spans="1:29" ht="16.649999999999999" hidden="1" customHeight="1" x14ac:dyDescent="0.25">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5"/>
      <c r="AB204" s="104"/>
      <c r="AC204" s="104"/>
    </row>
    <row r="205" spans="1:29" ht="16.649999999999999" hidden="1" customHeight="1" x14ac:dyDescent="0.25">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5"/>
      <c r="AB205" s="104"/>
      <c r="AC205" s="104"/>
    </row>
    <row r="206" spans="1:29" ht="16.649999999999999" hidden="1" customHeight="1" x14ac:dyDescent="0.25">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5"/>
      <c r="AB206" s="104"/>
      <c r="AC206" s="104"/>
    </row>
    <row r="207" spans="1:29" ht="16.649999999999999" hidden="1" customHeight="1" x14ac:dyDescent="0.25">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5"/>
      <c r="AB207" s="104"/>
      <c r="AC207" s="104"/>
    </row>
    <row r="208" spans="1:29" ht="12" hidden="1" customHeight="1" x14ac:dyDescent="0.25"/>
  </sheetData>
  <mergeCells count="45">
    <mergeCell ref="C3:F3"/>
    <mergeCell ref="W4:Z4"/>
    <mergeCell ref="W3:Z3"/>
    <mergeCell ref="K4:N4"/>
    <mergeCell ref="O3:R3"/>
    <mergeCell ref="C4:F4"/>
    <mergeCell ref="O4:R4"/>
    <mergeCell ref="G3:J3"/>
    <mergeCell ref="S3:V3"/>
    <mergeCell ref="G4:J4"/>
    <mergeCell ref="K3:N3"/>
    <mergeCell ref="S4:V4"/>
    <mergeCell ref="AA18:AC18"/>
    <mergeCell ref="AA75:AC76"/>
    <mergeCell ref="AA63:AC64"/>
    <mergeCell ref="AA87:AC88"/>
    <mergeCell ref="AA111:AC112"/>
    <mergeCell ref="AA99:AC100"/>
    <mergeCell ref="AA39:AC40"/>
    <mergeCell ref="AA27:AC28"/>
    <mergeCell ref="AA195:AC196"/>
    <mergeCell ref="AA138:AC138"/>
    <mergeCell ref="AA102:AC102"/>
    <mergeCell ref="AA3:AC4"/>
    <mergeCell ref="AA15:AC16"/>
    <mergeCell ref="AA6:AC6"/>
    <mergeCell ref="AA147:AC148"/>
    <mergeCell ref="AA30:AC30"/>
    <mergeCell ref="AA171:AC172"/>
    <mergeCell ref="AA186:AC186"/>
    <mergeCell ref="AA159:AC160"/>
    <mergeCell ref="AA150:AC150"/>
    <mergeCell ref="AA114:AC114"/>
    <mergeCell ref="AA42:AC42"/>
    <mergeCell ref="AA183:AC184"/>
    <mergeCell ref="AA174:AC174"/>
    <mergeCell ref="AA162:AC162"/>
    <mergeCell ref="AA126:AC126"/>
    <mergeCell ref="AA54:AC54"/>
    <mergeCell ref="AA123:AC124"/>
    <mergeCell ref="AA51:AC52"/>
    <mergeCell ref="AA78:AC78"/>
    <mergeCell ref="AA66:AC66"/>
    <mergeCell ref="AA135:AC136"/>
    <mergeCell ref="AA90:AC90"/>
  </mergeCells>
  <conditionalFormatting sqref="F11 J11 N11 R11 V11 Z11 F23 J23 N23 R23 V23 Z23 F35 J35 N35 R35 V35 Z35 F47 J47 N47 R47 V47 Z47 F59 J59 N59 R59 V59 Z59 F71 J71 N71 R71 V71 Z71 F83 J83 N83 R83 V83 Z83 F95 J95 N95 R95 V95 Z95 F107 J107 N107 R107 V107 Z107 F119 J119 N119 R119 V119 Z119 F131 J131 N131 R131 V131 Z131 F143 J143 N143 R143 V143 Z143 F155 J155 N155 R155 V155 Z155 F167 J167 N167 R167 V167 Z167 F179 J179 N179 R179 V179 Z179 F191 J191 N191 R191 V191 Z191">
    <cfRule type="cellIs" dxfId="6" priority="1" stopIfTrue="1" operator="lessThan">
      <formula>0</formula>
    </cfRule>
  </conditionalFormatting>
  <pageMargins left="0" right="0" top="1" bottom="1" header="0.5" footer="0.5"/>
  <pageSetup orientation="portrait"/>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43"/>
  <sheetViews>
    <sheetView showGridLines="0" workbookViewId="0">
      <selection activeCell="B10" sqref="B10:M23"/>
    </sheetView>
  </sheetViews>
  <sheetFormatPr defaultColWidth="10.88671875" defaultRowHeight="12" customHeight="1" x14ac:dyDescent="0.25"/>
  <cols>
    <col min="1" max="1" width="6.44140625" style="1" customWidth="1"/>
    <col min="2" max="2" width="16.33203125" style="1" customWidth="1"/>
    <col min="3" max="13" width="8.88671875" style="1" customWidth="1"/>
    <col min="14" max="256" width="10.88671875" style="1" customWidth="1"/>
  </cols>
  <sheetData>
    <row r="1" spans="1:13" ht="19.350000000000001" customHeight="1" x14ac:dyDescent="0.35">
      <c r="A1" s="442" t="s">
        <v>337</v>
      </c>
      <c r="B1" s="443"/>
      <c r="C1" s="443"/>
      <c r="D1" s="443"/>
      <c r="E1" s="443"/>
      <c r="F1" s="443"/>
      <c r="G1" s="443"/>
      <c r="H1" s="443"/>
      <c r="I1" s="443"/>
      <c r="J1" s="443"/>
      <c r="K1" s="443"/>
      <c r="L1" s="443"/>
      <c r="M1" s="443"/>
    </row>
    <row r="2" spans="1:13" ht="12.75" customHeight="1" x14ac:dyDescent="0.45">
      <c r="A2" s="138"/>
      <c r="B2" s="138"/>
      <c r="C2" s="139"/>
      <c r="D2" s="139"/>
      <c r="E2" s="139"/>
      <c r="F2" s="139"/>
      <c r="G2" s="139"/>
      <c r="H2" s="139"/>
      <c r="I2" s="139"/>
      <c r="J2" s="139"/>
      <c r="K2" s="139"/>
      <c r="L2" s="139"/>
      <c r="M2" s="139"/>
    </row>
    <row r="3" spans="1:13" ht="16.5" customHeight="1" x14ac:dyDescent="0.3">
      <c r="A3" s="140"/>
      <c r="B3" s="140"/>
      <c r="C3" s="141"/>
      <c r="D3" s="141"/>
      <c r="E3" s="141"/>
      <c r="F3" s="141"/>
      <c r="G3" s="142" t="str">
        <f>'B Input'!D1</f>
        <v>FIREBIRD lanes</v>
      </c>
      <c r="H3" s="141"/>
      <c r="I3" s="141"/>
      <c r="J3" s="141"/>
      <c r="K3" s="141"/>
      <c r="L3" s="141"/>
      <c r="M3" s="141"/>
    </row>
    <row r="4" spans="1:13" ht="16.5" customHeight="1" x14ac:dyDescent="0.3">
      <c r="A4" s="140"/>
      <c r="B4" s="140"/>
      <c r="C4" s="141"/>
      <c r="D4" s="141"/>
      <c r="E4" s="141"/>
      <c r="F4" s="141"/>
      <c r="G4" s="142" t="str">
        <f>'B Input'!B2</f>
        <v>1/21/24</v>
      </c>
      <c r="H4" s="141"/>
      <c r="I4" s="141"/>
      <c r="J4" s="141"/>
      <c r="K4" s="141"/>
      <c r="L4" s="141"/>
      <c r="M4" s="141"/>
    </row>
    <row r="5" spans="1:13" ht="16.5" customHeight="1" x14ac:dyDescent="0.3">
      <c r="A5" s="140"/>
      <c r="B5" s="140"/>
      <c r="C5" s="141"/>
      <c r="D5" s="141"/>
      <c r="E5" s="141"/>
      <c r="F5" s="141"/>
      <c r="G5" s="142" t="s">
        <v>338</v>
      </c>
      <c r="H5" s="141"/>
      <c r="I5" s="141"/>
      <c r="J5" s="141"/>
      <c r="K5" s="141"/>
      <c r="L5" s="141"/>
      <c r="M5" s="141"/>
    </row>
    <row r="6" spans="1:13" ht="13.5" customHeight="1" thickBot="1" x14ac:dyDescent="0.3">
      <c r="A6" s="343"/>
      <c r="B6" s="344"/>
      <c r="C6" s="344"/>
      <c r="D6" s="344"/>
      <c r="E6" s="344"/>
      <c r="F6" s="344"/>
      <c r="G6" s="344"/>
      <c r="H6" s="344"/>
      <c r="I6" s="344"/>
      <c r="J6" s="344"/>
      <c r="K6" s="344"/>
      <c r="L6" s="344"/>
      <c r="M6" s="344"/>
    </row>
    <row r="7" spans="1:13" ht="14.7" customHeight="1" x14ac:dyDescent="0.25">
      <c r="A7" s="345"/>
      <c r="B7" s="440" t="s">
        <v>155</v>
      </c>
      <c r="C7" s="437" t="s">
        <v>156</v>
      </c>
      <c r="D7" s="438"/>
      <c r="E7" s="438"/>
      <c r="F7" s="438"/>
      <c r="G7" s="438"/>
      <c r="H7" s="438"/>
      <c r="I7" s="438"/>
      <c r="J7" s="438"/>
      <c r="K7" s="438"/>
      <c r="L7" s="438"/>
      <c r="M7" s="439"/>
    </row>
    <row r="8" spans="1:13" ht="14.7" customHeight="1" x14ac:dyDescent="0.25">
      <c r="A8" s="346"/>
      <c r="B8" s="441"/>
      <c r="C8" s="347" t="s">
        <v>157</v>
      </c>
      <c r="D8" s="347" t="s">
        <v>158</v>
      </c>
      <c r="E8" s="347" t="s">
        <v>159</v>
      </c>
      <c r="F8" s="347" t="s">
        <v>160</v>
      </c>
      <c r="G8" s="347" t="s">
        <v>161</v>
      </c>
      <c r="H8" s="347" t="s">
        <v>162</v>
      </c>
      <c r="I8" s="347" t="s">
        <v>163</v>
      </c>
      <c r="J8" s="347" t="s">
        <v>164</v>
      </c>
      <c r="K8" s="347" t="s">
        <v>165</v>
      </c>
      <c r="L8" s="347" t="s">
        <v>166</v>
      </c>
      <c r="M8" s="348" t="s">
        <v>167</v>
      </c>
    </row>
    <row r="9" spans="1:13" ht="9.9" customHeight="1" x14ac:dyDescent="0.25">
      <c r="A9" s="346"/>
      <c r="B9" s="349"/>
      <c r="C9" s="349"/>
      <c r="D9" s="349"/>
      <c r="E9" s="349"/>
      <c r="F9" s="349"/>
      <c r="G9" s="349"/>
      <c r="H9" s="349"/>
      <c r="I9" s="349"/>
      <c r="J9" s="349"/>
      <c r="K9" s="349"/>
      <c r="L9" s="349"/>
      <c r="M9" s="350"/>
    </row>
    <row r="10" spans="1:13" ht="15" customHeight="1" x14ac:dyDescent="0.25">
      <c r="A10" s="351">
        <v>1</v>
      </c>
      <c r="B10" s="352" t="str">
        <f>'B Input'!B126</f>
        <v xml:space="preserve">SOUTH BLUE </v>
      </c>
      <c r="C10" s="353">
        <f>'B Input'!C135+'B Input'!D135</f>
        <v>389</v>
      </c>
      <c r="D10" s="353">
        <f>'B Input'!E135+'B Input'!F135</f>
        <v>343</v>
      </c>
      <c r="E10" s="353">
        <f>'B Input'!G135+'B Input'!H135</f>
        <v>426</v>
      </c>
      <c r="F10" s="353">
        <f>'B Input'!I135+'B Input'!J135</f>
        <v>324</v>
      </c>
      <c r="G10" s="353">
        <f>'B Input'!K135+'B Input'!L135</f>
        <v>348</v>
      </c>
      <c r="H10" s="353">
        <f>'B Input'!M135+'B Input'!N135</f>
        <v>352</v>
      </c>
      <c r="I10" s="353">
        <f>'B Input'!O135+'B Input'!P135</f>
        <v>438</v>
      </c>
      <c r="J10" s="353">
        <f>'B Input'!Q135+'B Input'!R135</f>
        <v>353</v>
      </c>
      <c r="K10" s="353">
        <f>'B Input'!S135+'B Input'!T135</f>
        <v>439</v>
      </c>
      <c r="L10" s="353">
        <f>'B Input'!U135+'B Input'!V135</f>
        <v>382</v>
      </c>
      <c r="M10" s="354">
        <f t="shared" ref="M10:M23" si="0">SUM(C10:L10)</f>
        <v>3794</v>
      </c>
    </row>
    <row r="11" spans="1:13" ht="14.4" customHeight="1" x14ac:dyDescent="0.25">
      <c r="A11" s="355">
        <v>2</v>
      </c>
      <c r="B11" s="352" t="str">
        <f>'B Input'!B102</f>
        <v>SHELDON GREEN</v>
      </c>
      <c r="C11" s="353">
        <f>'B Input'!C111+'B Input'!D111</f>
        <v>386</v>
      </c>
      <c r="D11" s="353">
        <f>'B Input'!E111+'B Input'!F111</f>
        <v>395</v>
      </c>
      <c r="E11" s="353">
        <f>'B Input'!G111+'B Input'!H111</f>
        <v>399</v>
      </c>
      <c r="F11" s="353">
        <f>'B Input'!I111+'B Input'!J111</f>
        <v>400</v>
      </c>
      <c r="G11" s="353">
        <f>'B Input'!K111+'B Input'!L111</f>
        <v>330</v>
      </c>
      <c r="H11" s="353">
        <f>'B Input'!M111+'B Input'!N111</f>
        <v>287</v>
      </c>
      <c r="I11" s="353">
        <f>'B Input'!O111+'B Input'!P111</f>
        <v>374</v>
      </c>
      <c r="J11" s="353">
        <f>'B Input'!Q111+'B Input'!R111</f>
        <v>296</v>
      </c>
      <c r="K11" s="353">
        <f>'B Input'!S111+'B Input'!T111</f>
        <v>383</v>
      </c>
      <c r="L11" s="353">
        <f>'B Input'!U111+'B Input'!V111</f>
        <v>458</v>
      </c>
      <c r="M11" s="354">
        <f t="shared" si="0"/>
        <v>3708</v>
      </c>
    </row>
    <row r="12" spans="1:13" ht="14.4" customHeight="1" x14ac:dyDescent="0.25">
      <c r="A12" s="355">
        <v>3</v>
      </c>
      <c r="B12" s="352" t="str">
        <f>'B Input'!B42</f>
        <v>DALLAS BLACK</v>
      </c>
      <c r="C12" s="353">
        <f>'B Input'!C51+'B Input'!D51</f>
        <v>305</v>
      </c>
      <c r="D12" s="353">
        <f>'B Input'!E51+'B Input'!F51</f>
        <v>405</v>
      </c>
      <c r="E12" s="353">
        <f>'B Input'!G51+'B Input'!H51</f>
        <v>370</v>
      </c>
      <c r="F12" s="353">
        <f>'B Input'!I51+'B Input'!J51</f>
        <v>362</v>
      </c>
      <c r="G12" s="353">
        <f>'B Input'!K51+'B Input'!L51</f>
        <v>384</v>
      </c>
      <c r="H12" s="353">
        <f>'B Input'!M51+'B Input'!N51</f>
        <v>447</v>
      </c>
      <c r="I12" s="353">
        <f>'B Input'!O51+'B Input'!P51</f>
        <v>348</v>
      </c>
      <c r="J12" s="353">
        <f>'B Input'!Q51+'B Input'!R51</f>
        <v>348</v>
      </c>
      <c r="K12" s="353">
        <f>'B Input'!S51+'B Input'!T51</f>
        <v>362</v>
      </c>
      <c r="L12" s="353">
        <f>'B Input'!U51+'B Input'!V51</f>
        <v>339</v>
      </c>
      <c r="M12" s="354">
        <f t="shared" si="0"/>
        <v>3670</v>
      </c>
    </row>
    <row r="13" spans="1:13" ht="14.4" customHeight="1" x14ac:dyDescent="0.25">
      <c r="A13" s="355">
        <v>4</v>
      </c>
      <c r="B13" s="352" t="str">
        <f>'B Input'!B162</f>
        <v>SPRAGUE ORANGE</v>
      </c>
      <c r="C13" s="353">
        <f>'B Input'!C171+'B Input'!D171</f>
        <v>338</v>
      </c>
      <c r="D13" s="353">
        <f>'B Input'!E171+'B Input'!F171</f>
        <v>396</v>
      </c>
      <c r="E13" s="353">
        <f>'B Input'!G171+'B Input'!H171</f>
        <v>455</v>
      </c>
      <c r="F13" s="353">
        <f>'B Input'!I171+'B Input'!J171</f>
        <v>408</v>
      </c>
      <c r="G13" s="353">
        <f>'B Input'!K171+'B Input'!L171</f>
        <v>287</v>
      </c>
      <c r="H13" s="353">
        <f>'B Input'!M171+'B Input'!N171</f>
        <v>308</v>
      </c>
      <c r="I13" s="353">
        <f>'B Input'!O171+'B Input'!P171</f>
        <v>362</v>
      </c>
      <c r="J13" s="353">
        <f>'B Input'!Q171+'B Input'!R171</f>
        <v>345</v>
      </c>
      <c r="K13" s="353">
        <f>'B Input'!S171+'B Input'!T171</f>
        <v>360</v>
      </c>
      <c r="L13" s="353">
        <f>'B Input'!U171+'B Input'!V171</f>
        <v>388</v>
      </c>
      <c r="M13" s="354">
        <f t="shared" si="0"/>
        <v>3647</v>
      </c>
    </row>
    <row r="14" spans="1:13" ht="14.4" customHeight="1" x14ac:dyDescent="0.25">
      <c r="A14" s="355">
        <v>5</v>
      </c>
      <c r="B14" s="352" t="str">
        <f>'B Input'!B30</f>
        <v>COTTAGE GROVE GOLD</v>
      </c>
      <c r="C14" s="353">
        <f>'B Input'!C39+'B Input'!D39</f>
        <v>388</v>
      </c>
      <c r="D14" s="353">
        <f>'B Input'!E39+'B Input'!F39</f>
        <v>367</v>
      </c>
      <c r="E14" s="353">
        <f>'B Input'!G39+'B Input'!H39</f>
        <v>375</v>
      </c>
      <c r="F14" s="353">
        <f>'B Input'!I39+'B Input'!J39</f>
        <v>427</v>
      </c>
      <c r="G14" s="353">
        <f>'B Input'!K39+'B Input'!L39</f>
        <v>362</v>
      </c>
      <c r="H14" s="353">
        <f>'B Input'!M39+'B Input'!N39</f>
        <v>378</v>
      </c>
      <c r="I14" s="353">
        <f>'B Input'!O39+'B Input'!P39</f>
        <v>335</v>
      </c>
      <c r="J14" s="353">
        <f>'B Input'!Q39+'B Input'!R39</f>
        <v>288</v>
      </c>
      <c r="K14" s="353">
        <f>'B Input'!S39+'B Input'!T39</f>
        <v>298</v>
      </c>
      <c r="L14" s="353">
        <f>'B Input'!U39+'B Input'!V39</f>
        <v>388</v>
      </c>
      <c r="M14" s="354">
        <f t="shared" si="0"/>
        <v>3606</v>
      </c>
    </row>
    <row r="15" spans="1:13" ht="14.4" customHeight="1" x14ac:dyDescent="0.25">
      <c r="A15" s="355">
        <v>6</v>
      </c>
      <c r="B15" s="352" t="str">
        <f>'B Input'!B6</f>
        <v>ALBANY</v>
      </c>
      <c r="C15" s="353">
        <f>'B Input'!C15+'B Input'!D15</f>
        <v>266</v>
      </c>
      <c r="D15" s="353">
        <f>'B Input'!E15+'B Input'!F15</f>
        <v>389</v>
      </c>
      <c r="E15" s="353">
        <f>'B Input'!G15+'B Input'!H15</f>
        <v>265</v>
      </c>
      <c r="F15" s="353">
        <f>'B Input'!I15+'B Input'!J15</f>
        <v>292</v>
      </c>
      <c r="G15" s="353">
        <f>'B Input'!K15+'B Input'!L15</f>
        <v>289</v>
      </c>
      <c r="H15" s="353">
        <f>'B Input'!M15+'B Input'!N15</f>
        <v>322</v>
      </c>
      <c r="I15" s="353">
        <f>'B Input'!O15+'B Input'!P15</f>
        <v>307</v>
      </c>
      <c r="J15" s="353">
        <f>'B Input'!Q15+'B Input'!R15</f>
        <v>402</v>
      </c>
      <c r="K15" s="353">
        <f>'B Input'!S15+'B Input'!T15</f>
        <v>344</v>
      </c>
      <c r="L15" s="353">
        <f>'B Input'!U15+'B Input'!V15</f>
        <v>245</v>
      </c>
      <c r="M15" s="354">
        <f t="shared" si="0"/>
        <v>3121</v>
      </c>
    </row>
    <row r="16" spans="1:13" ht="14.4" customHeight="1" x14ac:dyDescent="0.25">
      <c r="A16" s="355">
        <v>7</v>
      </c>
      <c r="B16" s="352" t="str">
        <f>'B Input'!B114</f>
        <v>SILVERTON</v>
      </c>
      <c r="C16" s="353">
        <f>'B Input'!C123+'B Input'!D123</f>
        <v>247</v>
      </c>
      <c r="D16" s="353">
        <f>'B Input'!E123+'B Input'!F123</f>
        <v>278</v>
      </c>
      <c r="E16" s="353">
        <f>'B Input'!G123+'B Input'!H123</f>
        <v>334</v>
      </c>
      <c r="F16" s="353">
        <f>'B Input'!I123+'B Input'!J123</f>
        <v>322</v>
      </c>
      <c r="G16" s="353">
        <f>'B Input'!K123+'B Input'!L123</f>
        <v>295</v>
      </c>
      <c r="H16" s="353">
        <f>'B Input'!M123+'B Input'!N123</f>
        <v>310</v>
      </c>
      <c r="I16" s="353">
        <f>'B Input'!O123+'B Input'!P123</f>
        <v>283</v>
      </c>
      <c r="J16" s="353">
        <f>'B Input'!Q123+'B Input'!R123</f>
        <v>285</v>
      </c>
      <c r="K16" s="353">
        <f>'B Input'!S123+'B Input'!T123</f>
        <v>310</v>
      </c>
      <c r="L16" s="353">
        <f>'B Input'!U123+'B Input'!V123</f>
        <v>282</v>
      </c>
      <c r="M16" s="354">
        <f t="shared" si="0"/>
        <v>2946</v>
      </c>
    </row>
    <row r="17" spans="1:13" ht="14.4" customHeight="1" x14ac:dyDescent="0.25">
      <c r="A17" s="355">
        <v>8</v>
      </c>
      <c r="B17" s="352" t="str">
        <f>'B Input'!B138</f>
        <v>SOUTH WHITE</v>
      </c>
      <c r="C17" s="353">
        <f>'B Input'!C147+'B Input'!D147</f>
        <v>313</v>
      </c>
      <c r="D17" s="353">
        <f>'B Input'!E147+'B Input'!F147</f>
        <v>287</v>
      </c>
      <c r="E17" s="353">
        <f>'B Input'!G147+'B Input'!H147</f>
        <v>289</v>
      </c>
      <c r="F17" s="353">
        <f>'B Input'!I147+'B Input'!J147</f>
        <v>278</v>
      </c>
      <c r="G17" s="353">
        <f>'B Input'!K147+'B Input'!L147</f>
        <v>329</v>
      </c>
      <c r="H17" s="353">
        <f>'B Input'!M147+'B Input'!N147</f>
        <v>266</v>
      </c>
      <c r="I17" s="353">
        <f>'B Input'!O147+'B Input'!P147</f>
        <v>228</v>
      </c>
      <c r="J17" s="353">
        <f>'B Input'!Q147+'B Input'!R147</f>
        <v>288</v>
      </c>
      <c r="K17" s="353">
        <f>'B Input'!S147+'B Input'!T147</f>
        <v>329</v>
      </c>
      <c r="L17" s="353">
        <f>'B Input'!U147+'B Input'!V147</f>
        <v>238</v>
      </c>
      <c r="M17" s="354">
        <f t="shared" si="0"/>
        <v>2845</v>
      </c>
    </row>
    <row r="18" spans="1:13" ht="14.4" customHeight="1" x14ac:dyDescent="0.25">
      <c r="A18" s="355">
        <v>9</v>
      </c>
      <c r="B18" s="352" t="str">
        <f>'B Input'!B90</f>
        <v>SHELDON BLACK</v>
      </c>
      <c r="C18" s="353">
        <f>'B Input'!C99+'B Input'!D99</f>
        <v>271</v>
      </c>
      <c r="D18" s="353">
        <f>'B Input'!E99+'B Input'!F99</f>
        <v>264</v>
      </c>
      <c r="E18" s="353">
        <f>'B Input'!G99+'B Input'!H99</f>
        <v>264</v>
      </c>
      <c r="F18" s="353">
        <f>'B Input'!I99+'B Input'!J99</f>
        <v>274</v>
      </c>
      <c r="G18" s="353">
        <f>'B Input'!K99+'B Input'!L99</f>
        <v>305</v>
      </c>
      <c r="H18" s="353">
        <f>'B Input'!M99+'B Input'!N99</f>
        <v>249</v>
      </c>
      <c r="I18" s="353">
        <f>'B Input'!O99+'B Input'!P99</f>
        <v>284</v>
      </c>
      <c r="J18" s="353">
        <f>'B Input'!Q99+'B Input'!R99</f>
        <v>349</v>
      </c>
      <c r="K18" s="353">
        <f>'B Input'!S99+'B Input'!T99</f>
        <v>284</v>
      </c>
      <c r="L18" s="353">
        <f>'B Input'!U99+'B Input'!V99</f>
        <v>236</v>
      </c>
      <c r="M18" s="354">
        <f t="shared" si="0"/>
        <v>2780</v>
      </c>
    </row>
    <row r="19" spans="1:13" ht="14.4" customHeight="1" x14ac:dyDescent="0.25">
      <c r="A19" s="355">
        <v>10</v>
      </c>
      <c r="B19" s="352" t="str">
        <f>'B Input'!B66</f>
        <v>MCKAY</v>
      </c>
      <c r="C19" s="353">
        <f>'B Input'!C75+'B Input'!D75</f>
        <v>276</v>
      </c>
      <c r="D19" s="353">
        <f>'B Input'!E75+'B Input'!F75</f>
        <v>262</v>
      </c>
      <c r="E19" s="353">
        <f>'B Input'!G75+'B Input'!H75</f>
        <v>251</v>
      </c>
      <c r="F19" s="353">
        <f>'B Input'!I75+'B Input'!J75</f>
        <v>272</v>
      </c>
      <c r="G19" s="353">
        <f>'B Input'!K75+'B Input'!L75</f>
        <v>279</v>
      </c>
      <c r="H19" s="353">
        <f>'B Input'!M75+'B Input'!N75</f>
        <v>262</v>
      </c>
      <c r="I19" s="353">
        <f>'B Input'!O75+'B Input'!P75</f>
        <v>278</v>
      </c>
      <c r="J19" s="353">
        <f>'B Input'!Q75+'B Input'!R75</f>
        <v>267</v>
      </c>
      <c r="K19" s="353">
        <f>'B Input'!S75+'B Input'!T75</f>
        <v>312</v>
      </c>
      <c r="L19" s="353">
        <f>'B Input'!U75+'B Input'!V75</f>
        <v>250</v>
      </c>
      <c r="M19" s="354">
        <f t="shared" si="0"/>
        <v>2709</v>
      </c>
    </row>
    <row r="20" spans="1:13" ht="14.4" customHeight="1" x14ac:dyDescent="0.25">
      <c r="A20" s="355">
        <v>11</v>
      </c>
      <c r="B20" s="352" t="str">
        <f>'B Input'!B54</f>
        <v>DALLAS ORANGE</v>
      </c>
      <c r="C20" s="353">
        <f>'B Input'!C63+'B Input'!D63</f>
        <v>276</v>
      </c>
      <c r="D20" s="353">
        <f>'B Input'!E63+'B Input'!F63</f>
        <v>276</v>
      </c>
      <c r="E20" s="353">
        <f>'B Input'!G63+'B Input'!H63</f>
        <v>221</v>
      </c>
      <c r="F20" s="353">
        <f>'B Input'!I63+'B Input'!J63</f>
        <v>315</v>
      </c>
      <c r="G20" s="353">
        <f>'B Input'!K63+'B Input'!L63</f>
        <v>235</v>
      </c>
      <c r="H20" s="353">
        <f>'B Input'!M63+'B Input'!N63</f>
        <v>239</v>
      </c>
      <c r="I20" s="353">
        <f>'B Input'!O63+'B Input'!P63</f>
        <v>283</v>
      </c>
      <c r="J20" s="353">
        <f>'B Input'!Q63+'B Input'!R63</f>
        <v>323</v>
      </c>
      <c r="K20" s="353">
        <f>'B Input'!S63+'B Input'!T63</f>
        <v>233</v>
      </c>
      <c r="L20" s="353">
        <f>'B Input'!U63+'B Input'!V63</f>
        <v>235</v>
      </c>
      <c r="M20" s="354">
        <f t="shared" si="0"/>
        <v>2636</v>
      </c>
    </row>
    <row r="21" spans="1:13" ht="14.4" customHeight="1" x14ac:dyDescent="0.25">
      <c r="A21" s="355">
        <v>12</v>
      </c>
      <c r="B21" s="352" t="str">
        <f>'B Input'!B78</f>
        <v>MCNARY</v>
      </c>
      <c r="C21" s="353">
        <f>'B Input'!C87+'B Input'!D87</f>
        <v>278</v>
      </c>
      <c r="D21" s="353">
        <f>'B Input'!E87+'B Input'!F87</f>
        <v>285</v>
      </c>
      <c r="E21" s="353">
        <f>'B Input'!G87+'B Input'!H87</f>
        <v>316</v>
      </c>
      <c r="F21" s="353">
        <f>'B Input'!I87+'B Input'!J87</f>
        <v>293</v>
      </c>
      <c r="G21" s="353">
        <f>'B Input'!K87+'B Input'!L87</f>
        <v>206</v>
      </c>
      <c r="H21" s="353">
        <f>'B Input'!M87+'B Input'!N87</f>
        <v>225</v>
      </c>
      <c r="I21" s="353">
        <f>'B Input'!O87+'B Input'!P87</f>
        <v>284</v>
      </c>
      <c r="J21" s="353">
        <f>'B Input'!Q87+'B Input'!R87</f>
        <v>211</v>
      </c>
      <c r="K21" s="353">
        <f>'B Input'!S87+'B Input'!T87</f>
        <v>253</v>
      </c>
      <c r="L21" s="353">
        <f>'B Input'!U87+'B Input'!V87</f>
        <v>229</v>
      </c>
      <c r="M21" s="354">
        <f t="shared" si="0"/>
        <v>2580</v>
      </c>
    </row>
    <row r="22" spans="1:13" ht="14.4" customHeight="1" x14ac:dyDescent="0.25">
      <c r="A22" s="355">
        <v>13</v>
      </c>
      <c r="B22" s="352" t="str">
        <f>'B Input'!B18</f>
        <v>COTTAGE GROVE BLUE</v>
      </c>
      <c r="C22" s="353">
        <f>'B Input'!C27+'B Input'!D27</f>
        <v>250</v>
      </c>
      <c r="D22" s="353">
        <f>'B Input'!E27+'B Input'!F27</f>
        <v>243</v>
      </c>
      <c r="E22" s="353">
        <f>'B Input'!G27+'B Input'!H27</f>
        <v>244</v>
      </c>
      <c r="F22" s="353">
        <f>'B Input'!I27+'B Input'!J27</f>
        <v>276</v>
      </c>
      <c r="G22" s="353">
        <f>'B Input'!K27+'B Input'!L27</f>
        <v>245</v>
      </c>
      <c r="H22" s="353">
        <f>'B Input'!M27+'B Input'!N27</f>
        <v>262</v>
      </c>
      <c r="I22" s="353">
        <f>'B Input'!O27+'B Input'!P27</f>
        <v>264</v>
      </c>
      <c r="J22" s="353">
        <f>'B Input'!Q27+'B Input'!R27</f>
        <v>233</v>
      </c>
      <c r="K22" s="353">
        <f>'B Input'!S27+'B Input'!T27</f>
        <v>274</v>
      </c>
      <c r="L22" s="353">
        <f>'B Input'!U27+'B Input'!V27</f>
        <v>287</v>
      </c>
      <c r="M22" s="354">
        <f t="shared" si="0"/>
        <v>2578</v>
      </c>
    </row>
    <row r="23" spans="1:13" ht="14.4" customHeight="1" thickBot="1" x14ac:dyDescent="0.3">
      <c r="A23" s="356">
        <v>14</v>
      </c>
      <c r="B23" s="357" t="str">
        <f>'B Input'!B150</f>
        <v>SPRAGUE BLACK</v>
      </c>
      <c r="C23" s="358">
        <f>'B Input'!C159+'B Input'!D159</f>
        <v>235</v>
      </c>
      <c r="D23" s="358">
        <f>'B Input'!E159+'B Input'!F159</f>
        <v>264</v>
      </c>
      <c r="E23" s="358">
        <f>'B Input'!G159+'B Input'!H159</f>
        <v>223</v>
      </c>
      <c r="F23" s="358">
        <f>'B Input'!I159+'B Input'!J159</f>
        <v>265</v>
      </c>
      <c r="G23" s="358">
        <f>'B Input'!K159+'B Input'!L159</f>
        <v>237</v>
      </c>
      <c r="H23" s="358">
        <f>'B Input'!M159+'B Input'!N159</f>
        <v>220</v>
      </c>
      <c r="I23" s="358">
        <f>'B Input'!O159+'B Input'!P159</f>
        <v>231</v>
      </c>
      <c r="J23" s="358">
        <f>'B Input'!Q159+'B Input'!R159</f>
        <v>262</v>
      </c>
      <c r="K23" s="358">
        <f>'B Input'!S159+'B Input'!T159</f>
        <v>201</v>
      </c>
      <c r="L23" s="358">
        <f>'B Input'!U159+'B Input'!V159</f>
        <v>248</v>
      </c>
      <c r="M23" s="359">
        <f t="shared" si="0"/>
        <v>2386</v>
      </c>
    </row>
    <row r="24" spans="1:13" ht="14.4" hidden="1" customHeight="1" x14ac:dyDescent="0.25">
      <c r="A24" s="360">
        <v>15</v>
      </c>
      <c r="B24" s="361" t="str">
        <f>'B Input'!B174</f>
        <v>Team 15 (B / G / M)</v>
      </c>
      <c r="C24" s="336">
        <f>'B Input'!C183+'B Input'!D183</f>
        <v>0</v>
      </c>
      <c r="D24" s="336">
        <f>'B Input'!E183+'B Input'!F183</f>
        <v>0</v>
      </c>
      <c r="E24" s="336">
        <f>'B Input'!G183+'B Input'!H183</f>
        <v>0</v>
      </c>
      <c r="F24" s="336">
        <f>'B Input'!I183+'B Input'!J183</f>
        <v>0</v>
      </c>
      <c r="G24" s="336">
        <f>'B Input'!K183+'B Input'!L183</f>
        <v>0</v>
      </c>
      <c r="H24" s="336">
        <f>'B Input'!M183+'B Input'!N183</f>
        <v>0</v>
      </c>
      <c r="I24" s="336">
        <f>'B Input'!O183+'B Input'!P183</f>
        <v>0</v>
      </c>
      <c r="J24" s="336">
        <f>'B Input'!Q183+'B Input'!R183</f>
        <v>0</v>
      </c>
      <c r="K24" s="336">
        <f>'B Input'!S183+'B Input'!T183</f>
        <v>0</v>
      </c>
      <c r="L24" s="336">
        <f>'B Input'!U183+'B Input'!V183</f>
        <v>0</v>
      </c>
      <c r="M24" s="337">
        <f t="shared" ref="M24:M25" si="1">SUM(C24:L24)</f>
        <v>0</v>
      </c>
    </row>
    <row r="25" spans="1:13" ht="14.4" hidden="1" customHeight="1" x14ac:dyDescent="0.25">
      <c r="A25" s="338">
        <v>16</v>
      </c>
      <c r="B25" s="339" t="str">
        <f>'B Input'!B186</f>
        <v>Team 16 (B / G / M)</v>
      </c>
      <c r="C25" s="340">
        <f>'B Input'!C195+'B Input'!D195</f>
        <v>0</v>
      </c>
      <c r="D25" s="340">
        <f>'B Input'!E195+'B Input'!F195</f>
        <v>0</v>
      </c>
      <c r="E25" s="340">
        <f>'B Input'!G195+'B Input'!H195</f>
        <v>0</v>
      </c>
      <c r="F25" s="340">
        <f>'B Input'!I195+'B Input'!J195</f>
        <v>0</v>
      </c>
      <c r="G25" s="340">
        <f>'B Input'!K195+'B Input'!L195</f>
        <v>0</v>
      </c>
      <c r="H25" s="340">
        <f>'B Input'!M195+'B Input'!N195</f>
        <v>0</v>
      </c>
      <c r="I25" s="340">
        <f>'B Input'!O195+'B Input'!P195</f>
        <v>0</v>
      </c>
      <c r="J25" s="340">
        <f>'B Input'!Q195+'B Input'!R195</f>
        <v>0</v>
      </c>
      <c r="K25" s="340">
        <f>'B Input'!S195+'B Input'!T195</f>
        <v>0</v>
      </c>
      <c r="L25" s="340">
        <f>'B Input'!U195+'B Input'!V195</f>
        <v>0</v>
      </c>
      <c r="M25" s="341">
        <f t="shared" si="1"/>
        <v>0</v>
      </c>
    </row>
    <row r="26" spans="1:13" ht="12" customHeight="1" x14ac:dyDescent="0.25">
      <c r="A26" s="362"/>
      <c r="B26" s="362"/>
      <c r="C26" s="362"/>
      <c r="D26" s="362"/>
      <c r="E26" s="362"/>
      <c r="F26" s="362"/>
      <c r="G26" s="362"/>
      <c r="H26" s="362"/>
      <c r="I26" s="362"/>
      <c r="J26" s="362"/>
      <c r="K26" s="362"/>
      <c r="L26" s="362"/>
      <c r="M26" s="362"/>
    </row>
    <row r="43" spans="5:5" ht="12" customHeight="1" x14ac:dyDescent="0.25">
      <c r="E43" s="342"/>
    </row>
  </sheetData>
  <sortState xmlns:xlrd2="http://schemas.microsoft.com/office/spreadsheetml/2017/richdata2" ref="B10:M23">
    <sortCondition descending="1" ref="M10:M23"/>
  </sortState>
  <mergeCells count="3">
    <mergeCell ref="C7:M7"/>
    <mergeCell ref="B7:B8"/>
    <mergeCell ref="A1:M1"/>
  </mergeCells>
  <pageMargins left="0" right="0" top="0.5" bottom="0.5" header="0.5" footer="0.5"/>
  <pageSetup orientation="landscape" horizontalDpi="4294967293" r:id="rId1"/>
  <headerFooter>
    <oddFooter>&amp;C&amp;"Helvetica,Regular"&amp;12&amp;K000000&amp;P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5"/>
  <sheetViews>
    <sheetView showGridLines="0" workbookViewId="0">
      <selection activeCell="B10" sqref="B10:M12"/>
    </sheetView>
  </sheetViews>
  <sheetFormatPr defaultColWidth="10.88671875" defaultRowHeight="12" customHeight="1" x14ac:dyDescent="0.25"/>
  <cols>
    <col min="1" max="1" width="6.44140625" style="1" customWidth="1"/>
    <col min="2" max="2" width="16.33203125" style="1" customWidth="1"/>
    <col min="3" max="14" width="8.88671875" style="1" customWidth="1"/>
    <col min="15" max="256" width="10.88671875" style="1" customWidth="1"/>
  </cols>
  <sheetData>
    <row r="1" spans="1:14" ht="19.350000000000001" customHeight="1" x14ac:dyDescent="0.35">
      <c r="A1" s="449" t="s">
        <v>337</v>
      </c>
      <c r="B1" s="450"/>
      <c r="C1" s="450"/>
      <c r="D1" s="450"/>
      <c r="E1" s="450"/>
      <c r="F1" s="450"/>
      <c r="G1" s="450"/>
      <c r="H1" s="450"/>
      <c r="I1" s="450"/>
      <c r="J1" s="450"/>
      <c r="K1" s="450"/>
      <c r="L1" s="450"/>
      <c r="M1" s="450"/>
      <c r="N1" s="148"/>
    </row>
    <row r="2" spans="1:14" ht="12.75" customHeight="1" x14ac:dyDescent="0.3">
      <c r="A2" s="363"/>
      <c r="B2" s="363"/>
      <c r="C2" s="363"/>
      <c r="D2" s="363"/>
      <c r="E2" s="363"/>
      <c r="F2" s="363"/>
      <c r="G2" s="363"/>
      <c r="H2" s="363"/>
      <c r="I2" s="363"/>
      <c r="J2" s="363"/>
      <c r="K2" s="363"/>
      <c r="L2" s="363"/>
      <c r="M2" s="363"/>
      <c r="N2" s="141"/>
    </row>
    <row r="3" spans="1:14" ht="16.5" customHeight="1" x14ac:dyDescent="0.3">
      <c r="A3" s="364"/>
      <c r="B3" s="364"/>
      <c r="C3" s="364"/>
      <c r="D3" s="364"/>
      <c r="E3" s="364"/>
      <c r="F3" s="364"/>
      <c r="G3" s="365" t="str">
        <f>'G Input'!D1</f>
        <v>FIREBIRD Lanes</v>
      </c>
      <c r="H3" s="364"/>
      <c r="I3" s="364"/>
      <c r="J3" s="364"/>
      <c r="K3" s="364"/>
      <c r="L3" s="364"/>
      <c r="M3" s="364"/>
      <c r="N3" s="141"/>
    </row>
    <row r="4" spans="1:14" ht="16.5" customHeight="1" x14ac:dyDescent="0.3">
      <c r="A4" s="364"/>
      <c r="B4" s="364"/>
      <c r="C4" s="364"/>
      <c r="D4" s="364"/>
      <c r="E4" s="364"/>
      <c r="F4" s="364"/>
      <c r="G4" s="365" t="str">
        <f>'G Input'!B2</f>
        <v>1/21/24</v>
      </c>
      <c r="H4" s="364"/>
      <c r="I4" s="364"/>
      <c r="J4" s="364"/>
      <c r="K4" s="364"/>
      <c r="L4" s="364"/>
      <c r="M4" s="364"/>
      <c r="N4" s="141"/>
    </row>
    <row r="5" spans="1:14" ht="16.5" customHeight="1" x14ac:dyDescent="0.3">
      <c r="A5" s="364"/>
      <c r="B5" s="364"/>
      <c r="C5" s="364"/>
      <c r="D5" s="364"/>
      <c r="E5" s="364"/>
      <c r="F5" s="364"/>
      <c r="G5" s="365" t="s">
        <v>168</v>
      </c>
      <c r="H5" s="364"/>
      <c r="I5" s="364"/>
      <c r="J5" s="364"/>
      <c r="K5" s="364"/>
      <c r="L5" s="364"/>
      <c r="M5" s="364"/>
      <c r="N5" s="141"/>
    </row>
    <row r="6" spans="1:14" ht="17.399999999999999" customHeight="1" thickBot="1" x14ac:dyDescent="0.35">
      <c r="A6" s="366"/>
      <c r="B6" s="368"/>
      <c r="C6" s="368"/>
      <c r="D6" s="368"/>
      <c r="E6" s="368"/>
      <c r="F6" s="368"/>
      <c r="G6" s="368"/>
      <c r="H6" s="368"/>
      <c r="I6" s="368"/>
      <c r="J6" s="368"/>
      <c r="K6" s="368"/>
      <c r="L6" s="368"/>
      <c r="M6" s="368"/>
      <c r="N6" s="141"/>
    </row>
    <row r="7" spans="1:14" ht="14.7" customHeight="1" thickBot="1" x14ac:dyDescent="0.3">
      <c r="A7" s="367"/>
      <c r="B7" s="447" t="s">
        <v>155</v>
      </c>
      <c r="C7" s="444" t="s">
        <v>156</v>
      </c>
      <c r="D7" s="445"/>
      <c r="E7" s="445"/>
      <c r="F7" s="445"/>
      <c r="G7" s="445"/>
      <c r="H7" s="445"/>
      <c r="I7" s="445"/>
      <c r="J7" s="445"/>
      <c r="K7" s="445"/>
      <c r="L7" s="445"/>
      <c r="M7" s="446"/>
      <c r="N7" s="151"/>
    </row>
    <row r="8" spans="1:14" ht="14.7" customHeight="1" thickBot="1" x14ac:dyDescent="0.3">
      <c r="A8" s="367"/>
      <c r="B8" s="448"/>
      <c r="C8" s="372" t="s">
        <v>157</v>
      </c>
      <c r="D8" s="372" t="s">
        <v>158</v>
      </c>
      <c r="E8" s="372" t="s">
        <v>159</v>
      </c>
      <c r="F8" s="372" t="s">
        <v>160</v>
      </c>
      <c r="G8" s="372" t="s">
        <v>161</v>
      </c>
      <c r="H8" s="372" t="s">
        <v>162</v>
      </c>
      <c r="I8" s="372" t="s">
        <v>163</v>
      </c>
      <c r="J8" s="372" t="s">
        <v>164</v>
      </c>
      <c r="K8" s="372" t="s">
        <v>165</v>
      </c>
      <c r="L8" s="372" t="s">
        <v>166</v>
      </c>
      <c r="M8" s="373" t="s">
        <v>167</v>
      </c>
      <c r="N8" s="151"/>
    </row>
    <row r="9" spans="1:14" ht="14.7" customHeight="1" thickBot="1" x14ac:dyDescent="0.3">
      <c r="A9" s="333"/>
      <c r="B9" s="369"/>
      <c r="C9" s="370"/>
      <c r="D9" s="371"/>
      <c r="E9" s="371"/>
      <c r="F9" s="371"/>
      <c r="G9" s="371"/>
      <c r="H9" s="371"/>
      <c r="I9" s="371"/>
      <c r="J9" s="371"/>
      <c r="K9" s="371"/>
      <c r="L9" s="371"/>
      <c r="M9" s="371"/>
      <c r="N9" s="151"/>
    </row>
    <row r="10" spans="1:14" ht="15" customHeight="1" x14ac:dyDescent="0.25">
      <c r="A10" s="334">
        <v>1</v>
      </c>
      <c r="B10" s="335" t="str">
        <f>'G Input'!B18</f>
        <v xml:space="preserve">DALLAS </v>
      </c>
      <c r="C10" s="336">
        <f>'G Input'!C27+'G Input'!D27</f>
        <v>266</v>
      </c>
      <c r="D10" s="336">
        <f>'G Input'!E27+'G Input'!F27</f>
        <v>273</v>
      </c>
      <c r="E10" s="336">
        <f>'G Input'!G27+'G Input'!H27</f>
        <v>314</v>
      </c>
      <c r="F10" s="336">
        <f>'G Input'!I27+'G Input'!J27</f>
        <v>324</v>
      </c>
      <c r="G10" s="336">
        <f>'G Input'!K27+'G Input'!L27</f>
        <v>262</v>
      </c>
      <c r="H10" s="336">
        <f>'G Input'!M27+'G Input'!N27</f>
        <v>289</v>
      </c>
      <c r="I10" s="336">
        <f>'G Input'!O27+'G Input'!P27</f>
        <v>263</v>
      </c>
      <c r="J10" s="336">
        <f>'G Input'!Q27+'G Input'!R27</f>
        <v>288</v>
      </c>
      <c r="K10" s="336">
        <f>'G Input'!S27+'G Input'!T27</f>
        <v>251</v>
      </c>
      <c r="L10" s="336">
        <f>'G Input'!U27+'G Input'!V27</f>
        <v>258</v>
      </c>
      <c r="M10" s="337">
        <f>SUM(C10:L10)</f>
        <v>2788</v>
      </c>
      <c r="N10" s="152"/>
    </row>
    <row r="11" spans="1:14" ht="14.4" customHeight="1" x14ac:dyDescent="0.25">
      <c r="A11" s="338">
        <v>2</v>
      </c>
      <c r="B11" s="339" t="str">
        <f>'G Input'!B30</f>
        <v>SHELDON</v>
      </c>
      <c r="C11" s="340">
        <f>'G Input'!C39+'G Input'!D39</f>
        <v>237</v>
      </c>
      <c r="D11" s="340">
        <f>'G Input'!E39+'G Input'!F39</f>
        <v>208</v>
      </c>
      <c r="E11" s="340">
        <f>'G Input'!G39+'G Input'!H39</f>
        <v>270</v>
      </c>
      <c r="F11" s="340">
        <f>'G Input'!I39+'G Input'!J39</f>
        <v>272</v>
      </c>
      <c r="G11" s="340">
        <f>'G Input'!K39+'G Input'!L39</f>
        <v>227</v>
      </c>
      <c r="H11" s="340">
        <f>'G Input'!M39+'G Input'!N39</f>
        <v>237</v>
      </c>
      <c r="I11" s="340">
        <f>'G Input'!O39+'G Input'!P39</f>
        <v>205</v>
      </c>
      <c r="J11" s="340">
        <f>'G Input'!Q39+'G Input'!R39</f>
        <v>328</v>
      </c>
      <c r="K11" s="340">
        <f>'G Input'!S39+'G Input'!T39</f>
        <v>287</v>
      </c>
      <c r="L11" s="340">
        <f>'G Input'!U39+'G Input'!V39</f>
        <v>234</v>
      </c>
      <c r="M11" s="341">
        <f>SUM(C11:L11)</f>
        <v>2505</v>
      </c>
      <c r="N11" s="152"/>
    </row>
    <row r="12" spans="1:14" ht="14.4" customHeight="1" x14ac:dyDescent="0.25">
      <c r="A12" s="338">
        <v>3</v>
      </c>
      <c r="B12" s="339" t="str">
        <f>'G Input'!B6</f>
        <v>ALBANY</v>
      </c>
      <c r="C12" s="340">
        <f>'G Input'!C15+'G Input'!D15</f>
        <v>225</v>
      </c>
      <c r="D12" s="340">
        <f>'G Input'!E15+'G Input'!F15</f>
        <v>197</v>
      </c>
      <c r="E12" s="340">
        <f>'G Input'!G15+'G Input'!H15</f>
        <v>236</v>
      </c>
      <c r="F12" s="340">
        <f>'G Input'!I15+'G Input'!J15</f>
        <v>264</v>
      </c>
      <c r="G12" s="340">
        <f>'G Input'!K15+'G Input'!L15</f>
        <v>224</v>
      </c>
      <c r="H12" s="340">
        <f>'G Input'!M15+'G Input'!N15</f>
        <v>219</v>
      </c>
      <c r="I12" s="340">
        <f>'G Input'!O15+'G Input'!P15</f>
        <v>218</v>
      </c>
      <c r="J12" s="340">
        <f>'G Input'!Q15+'G Input'!R15</f>
        <v>216</v>
      </c>
      <c r="K12" s="340">
        <f>'G Input'!S15+'G Input'!T15</f>
        <v>251</v>
      </c>
      <c r="L12" s="340">
        <f>'G Input'!U15+'G Input'!V15</f>
        <v>217</v>
      </c>
      <c r="M12" s="341">
        <f>SUM(C12:L12)</f>
        <v>2267</v>
      </c>
      <c r="N12" s="152"/>
    </row>
    <row r="13" spans="1:14" ht="14.4" hidden="1" customHeight="1" x14ac:dyDescent="0.25">
      <c r="A13" s="144">
        <v>4</v>
      </c>
      <c r="B13" s="145" t="str">
        <f>'G Input'!B42</f>
        <v>Team #20 (B / G / M)</v>
      </c>
      <c r="C13" s="146">
        <f>'G Input'!C51+'G Input'!D51</f>
        <v>0</v>
      </c>
      <c r="D13" s="146">
        <f>'G Input'!E51+'G Input'!F51</f>
        <v>0</v>
      </c>
      <c r="E13" s="146">
        <f>'G Input'!G51+'G Input'!H51</f>
        <v>0</v>
      </c>
      <c r="F13" s="146">
        <f>'G Input'!I51+'G Input'!J51</f>
        <v>0</v>
      </c>
      <c r="G13" s="146">
        <f>'G Input'!K51+'G Input'!L51</f>
        <v>0</v>
      </c>
      <c r="H13" s="146">
        <f>'G Input'!M51+'G Input'!N51</f>
        <v>0</v>
      </c>
      <c r="I13" s="146">
        <f>'G Input'!O51+'G Input'!P51</f>
        <v>0</v>
      </c>
      <c r="J13" s="146">
        <f>'G Input'!Q51+'G Input'!R51</f>
        <v>0</v>
      </c>
      <c r="K13" s="146">
        <f>'G Input'!S51+'G Input'!T51</f>
        <v>0</v>
      </c>
      <c r="L13" s="146">
        <f>'G Input'!U51+'G Input'!V51</f>
        <v>0</v>
      </c>
      <c r="M13" s="147">
        <f t="shared" ref="M13:M25" si="0">SUM(C13:L13)</f>
        <v>0</v>
      </c>
      <c r="N13" s="152"/>
    </row>
    <row r="14" spans="1:14" ht="14.4" hidden="1" customHeight="1" x14ac:dyDescent="0.25">
      <c r="A14" s="144">
        <v>5</v>
      </c>
      <c r="B14" s="145" t="str">
        <f>'G Input'!B54</f>
        <v>Team #21 (B / G / M)</v>
      </c>
      <c r="C14" s="146">
        <f>'G Input'!C63+'G Input'!D63</f>
        <v>0</v>
      </c>
      <c r="D14" s="146">
        <f>'G Input'!E63+'G Input'!F63</f>
        <v>0</v>
      </c>
      <c r="E14" s="146">
        <f>'G Input'!G63+'G Input'!H63</f>
        <v>0</v>
      </c>
      <c r="F14" s="146">
        <f>'G Input'!I63+'G Input'!J63</f>
        <v>0</v>
      </c>
      <c r="G14" s="146">
        <f>'G Input'!K63+'G Input'!L63</f>
        <v>0</v>
      </c>
      <c r="H14" s="146">
        <f>'G Input'!M63+'G Input'!N63</f>
        <v>0</v>
      </c>
      <c r="I14" s="146">
        <f>'G Input'!O63+'G Input'!P63</f>
        <v>0</v>
      </c>
      <c r="J14" s="146">
        <f>'G Input'!Q63+'G Input'!R63</f>
        <v>0</v>
      </c>
      <c r="K14" s="146">
        <f>'G Input'!S63+'G Input'!T63</f>
        <v>0</v>
      </c>
      <c r="L14" s="146">
        <f>'G Input'!U63+'G Input'!V63</f>
        <v>0</v>
      </c>
      <c r="M14" s="147">
        <f t="shared" si="0"/>
        <v>0</v>
      </c>
      <c r="N14" s="152"/>
    </row>
    <row r="15" spans="1:14" ht="14.4" hidden="1" customHeight="1" x14ac:dyDescent="0.25">
      <c r="A15" s="144">
        <v>6</v>
      </c>
      <c r="B15" s="145" t="str">
        <f>'G Input'!B66</f>
        <v>Team #22 (B / G / M)</v>
      </c>
      <c r="C15" s="146">
        <f>'G Input'!C75+'G Input'!D75</f>
        <v>0</v>
      </c>
      <c r="D15" s="146">
        <f>'G Input'!E75+'G Input'!F75</f>
        <v>0</v>
      </c>
      <c r="E15" s="146">
        <f>'G Input'!G75+'G Input'!H75</f>
        <v>0</v>
      </c>
      <c r="F15" s="146">
        <f>'G Input'!I75+'G Input'!J75</f>
        <v>0</v>
      </c>
      <c r="G15" s="146">
        <f>'G Input'!K75+'G Input'!L75</f>
        <v>0</v>
      </c>
      <c r="H15" s="146">
        <f>'G Input'!M75+'G Input'!N75</f>
        <v>0</v>
      </c>
      <c r="I15" s="146">
        <f>'G Input'!O75+'G Input'!P75</f>
        <v>0</v>
      </c>
      <c r="J15" s="146">
        <f>'G Input'!Q75+'G Input'!R75</f>
        <v>0</v>
      </c>
      <c r="K15" s="146">
        <f>'G Input'!S75+'G Input'!T75</f>
        <v>0</v>
      </c>
      <c r="L15" s="146">
        <f>'G Input'!U75+'G Input'!V75</f>
        <v>0</v>
      </c>
      <c r="M15" s="147">
        <f t="shared" si="0"/>
        <v>0</v>
      </c>
      <c r="N15" s="152"/>
    </row>
    <row r="16" spans="1:14" ht="14.4" hidden="1" customHeight="1" x14ac:dyDescent="0.25">
      <c r="A16" s="144">
        <v>7</v>
      </c>
      <c r="B16" s="145" t="str">
        <f>'G Input'!B78</f>
        <v>Team #23 (B / G / M)</v>
      </c>
      <c r="C16" s="146">
        <f>'G Input'!C87+'G Input'!D87</f>
        <v>0</v>
      </c>
      <c r="D16" s="146">
        <f>'G Input'!E87+'G Input'!F87</f>
        <v>0</v>
      </c>
      <c r="E16" s="146">
        <f>'G Input'!G87+'G Input'!H87</f>
        <v>0</v>
      </c>
      <c r="F16" s="146">
        <f>'G Input'!I87+'G Input'!J87</f>
        <v>0</v>
      </c>
      <c r="G16" s="146">
        <f>'G Input'!K87+'G Input'!L87</f>
        <v>0</v>
      </c>
      <c r="H16" s="146">
        <f>'G Input'!M87+'G Input'!N87</f>
        <v>0</v>
      </c>
      <c r="I16" s="146">
        <f>'G Input'!O87+'G Input'!P87</f>
        <v>0</v>
      </c>
      <c r="J16" s="146">
        <f>'G Input'!Q87+'G Input'!R87</f>
        <v>0</v>
      </c>
      <c r="K16" s="146">
        <f>'G Input'!S87+'G Input'!T87</f>
        <v>0</v>
      </c>
      <c r="L16" s="146">
        <f>'G Input'!U87+'G Input'!V87</f>
        <v>0</v>
      </c>
      <c r="M16" s="147">
        <f t="shared" si="0"/>
        <v>0</v>
      </c>
      <c r="N16" s="152"/>
    </row>
    <row r="17" spans="1:14" ht="14.4" hidden="1" customHeight="1" x14ac:dyDescent="0.25">
      <c r="A17" s="144">
        <v>8</v>
      </c>
      <c r="B17" s="145" t="str">
        <f>'G Input'!B90</f>
        <v>Team #24 (B / G / M)</v>
      </c>
      <c r="C17" s="146">
        <f>'G Input'!C99+'G Input'!D99</f>
        <v>0</v>
      </c>
      <c r="D17" s="146">
        <f>'G Input'!E99+'G Input'!F99</f>
        <v>0</v>
      </c>
      <c r="E17" s="146">
        <f>'G Input'!G99+'G Input'!H99</f>
        <v>0</v>
      </c>
      <c r="F17" s="146">
        <f>'G Input'!I99+'G Input'!J99</f>
        <v>0</v>
      </c>
      <c r="G17" s="146">
        <f>'G Input'!K99+'G Input'!L99</f>
        <v>0</v>
      </c>
      <c r="H17" s="146">
        <f>'G Input'!M99+'G Input'!N99</f>
        <v>0</v>
      </c>
      <c r="I17" s="146">
        <f>'G Input'!O99+'G Input'!P99</f>
        <v>0</v>
      </c>
      <c r="J17" s="146">
        <f>'G Input'!Q99+'G Input'!R99</f>
        <v>0</v>
      </c>
      <c r="K17" s="146">
        <f>'G Input'!S99+'G Input'!T99</f>
        <v>0</v>
      </c>
      <c r="L17" s="146">
        <f>'G Input'!U99+'G Input'!V99</f>
        <v>0</v>
      </c>
      <c r="M17" s="147">
        <f t="shared" si="0"/>
        <v>0</v>
      </c>
      <c r="N17" s="152"/>
    </row>
    <row r="18" spans="1:14" ht="14.4" hidden="1" customHeight="1" x14ac:dyDescent="0.25">
      <c r="A18" s="144">
        <v>9</v>
      </c>
      <c r="B18" s="145" t="str">
        <f>'G Input'!B102</f>
        <v>Team #25 (B / G / M)</v>
      </c>
      <c r="C18" s="146">
        <f>'G Input'!C111+'G Input'!D111</f>
        <v>0</v>
      </c>
      <c r="D18" s="146">
        <f>'G Input'!E111+'G Input'!F111</f>
        <v>0</v>
      </c>
      <c r="E18" s="146">
        <f>'G Input'!G111+'G Input'!H111</f>
        <v>0</v>
      </c>
      <c r="F18" s="146">
        <f>'G Input'!I111+'G Input'!J111</f>
        <v>0</v>
      </c>
      <c r="G18" s="146">
        <f>'G Input'!K111+'G Input'!L111</f>
        <v>0</v>
      </c>
      <c r="H18" s="146">
        <f>'G Input'!M111+'G Input'!N111</f>
        <v>0</v>
      </c>
      <c r="I18" s="146">
        <f>'G Input'!O111+'G Input'!P111</f>
        <v>0</v>
      </c>
      <c r="J18" s="146">
        <f>'G Input'!Q111+'G Input'!R111</f>
        <v>0</v>
      </c>
      <c r="K18" s="146">
        <f>'G Input'!S111+'G Input'!T111</f>
        <v>0</v>
      </c>
      <c r="L18" s="146">
        <f>'G Input'!U111+'G Input'!V111</f>
        <v>0</v>
      </c>
      <c r="M18" s="147">
        <f t="shared" si="0"/>
        <v>0</v>
      </c>
      <c r="N18" s="152"/>
    </row>
    <row r="19" spans="1:14" ht="14.4" hidden="1" customHeight="1" x14ac:dyDescent="0.25">
      <c r="A19" s="144">
        <v>10</v>
      </c>
      <c r="B19" s="145" t="str">
        <f>'G Input'!B114</f>
        <v>Team #26 (B / G / M)</v>
      </c>
      <c r="C19" s="146">
        <f>'G Input'!C123+'G Input'!D123</f>
        <v>0</v>
      </c>
      <c r="D19" s="146">
        <f>'G Input'!E123+'G Input'!F123</f>
        <v>0</v>
      </c>
      <c r="E19" s="146">
        <f>'G Input'!G123+'G Input'!H123</f>
        <v>0</v>
      </c>
      <c r="F19" s="146">
        <f>'G Input'!I123+'G Input'!J123</f>
        <v>0</v>
      </c>
      <c r="G19" s="146">
        <f>'G Input'!K123+'G Input'!L123</f>
        <v>0</v>
      </c>
      <c r="H19" s="146">
        <f>'G Input'!M123+'G Input'!N123</f>
        <v>0</v>
      </c>
      <c r="I19" s="146">
        <f>'G Input'!O123+'G Input'!P123</f>
        <v>0</v>
      </c>
      <c r="J19" s="146">
        <f>'G Input'!Q123+'G Input'!R123</f>
        <v>0</v>
      </c>
      <c r="K19" s="146">
        <f>'G Input'!S123+'G Input'!T123</f>
        <v>0</v>
      </c>
      <c r="L19" s="146">
        <f>'G Input'!U123+'G Input'!V123</f>
        <v>0</v>
      </c>
      <c r="M19" s="147">
        <f t="shared" si="0"/>
        <v>0</v>
      </c>
      <c r="N19" s="152"/>
    </row>
    <row r="20" spans="1:14" ht="14.4" hidden="1" customHeight="1" x14ac:dyDescent="0.25">
      <c r="A20" s="144">
        <v>11</v>
      </c>
      <c r="B20" s="145" t="str">
        <f>'G Input'!B126</f>
        <v>Team #27 (B / G / M)</v>
      </c>
      <c r="C20" s="146">
        <f>'G Input'!C135+'G Input'!D135</f>
        <v>0</v>
      </c>
      <c r="D20" s="146">
        <f>'G Input'!E135+'G Input'!F135</f>
        <v>0</v>
      </c>
      <c r="E20" s="146">
        <f>'G Input'!G135+'G Input'!H135</f>
        <v>0</v>
      </c>
      <c r="F20" s="146">
        <f>'G Input'!I135+'G Input'!J135</f>
        <v>0</v>
      </c>
      <c r="G20" s="146">
        <f>'G Input'!K135+'G Input'!L135</f>
        <v>0</v>
      </c>
      <c r="H20" s="146">
        <f>'G Input'!M135+'G Input'!N135</f>
        <v>0</v>
      </c>
      <c r="I20" s="146">
        <f>'G Input'!O135+'G Input'!P135</f>
        <v>0</v>
      </c>
      <c r="J20" s="146">
        <f>'G Input'!Q135+'G Input'!R135</f>
        <v>0</v>
      </c>
      <c r="K20" s="146">
        <f>'G Input'!S135+'G Input'!T135</f>
        <v>0</v>
      </c>
      <c r="L20" s="146">
        <f>'G Input'!U135+'G Input'!V135</f>
        <v>0</v>
      </c>
      <c r="M20" s="147">
        <f t="shared" si="0"/>
        <v>0</v>
      </c>
      <c r="N20" s="152"/>
    </row>
    <row r="21" spans="1:14" ht="14.4" hidden="1" customHeight="1" x14ac:dyDescent="0.25">
      <c r="A21" s="144">
        <v>12</v>
      </c>
      <c r="B21" s="145" t="str">
        <f>'G Input'!B138</f>
        <v>Team #28 (B / G / M)</v>
      </c>
      <c r="C21" s="146">
        <f>'G Input'!C147+'G Input'!D147</f>
        <v>0</v>
      </c>
      <c r="D21" s="146">
        <f>'G Input'!E147+'G Input'!F147</f>
        <v>0</v>
      </c>
      <c r="E21" s="146">
        <f>'G Input'!G147+'G Input'!H147</f>
        <v>0</v>
      </c>
      <c r="F21" s="146">
        <f>'G Input'!I147+'G Input'!J147</f>
        <v>0</v>
      </c>
      <c r="G21" s="146">
        <f>'G Input'!K147+'G Input'!L147</f>
        <v>0</v>
      </c>
      <c r="H21" s="146">
        <f>'G Input'!M147+'G Input'!N147</f>
        <v>0</v>
      </c>
      <c r="I21" s="146">
        <f>'G Input'!O147+'G Input'!P147</f>
        <v>0</v>
      </c>
      <c r="J21" s="146">
        <f>'G Input'!Q147+'G Input'!R147</f>
        <v>0</v>
      </c>
      <c r="K21" s="146">
        <f>'G Input'!S147+'G Input'!T147</f>
        <v>0</v>
      </c>
      <c r="L21" s="146">
        <f>'G Input'!U147+'G Input'!V147</f>
        <v>0</v>
      </c>
      <c r="M21" s="147">
        <f t="shared" si="0"/>
        <v>0</v>
      </c>
      <c r="N21" s="152"/>
    </row>
    <row r="22" spans="1:14" ht="14.4" hidden="1" customHeight="1" x14ac:dyDescent="0.25">
      <c r="A22" s="144">
        <v>13</v>
      </c>
      <c r="B22" s="145" t="str">
        <f>'G Input'!B150</f>
        <v>Team #29 (B / G / M)</v>
      </c>
      <c r="C22" s="146">
        <f>'G Input'!C159+'G Input'!D159</f>
        <v>0</v>
      </c>
      <c r="D22" s="146">
        <f>'G Input'!E159+'G Input'!F159</f>
        <v>0</v>
      </c>
      <c r="E22" s="146">
        <f>'G Input'!G159+'G Input'!H159</f>
        <v>0</v>
      </c>
      <c r="F22" s="146">
        <f>'G Input'!I159+'G Input'!J159</f>
        <v>0</v>
      </c>
      <c r="G22" s="146">
        <f>'G Input'!K159+'G Input'!L159</f>
        <v>0</v>
      </c>
      <c r="H22" s="146">
        <f>'G Input'!M159+'G Input'!N159</f>
        <v>0</v>
      </c>
      <c r="I22" s="146">
        <f>'G Input'!O159+'G Input'!P159</f>
        <v>0</v>
      </c>
      <c r="J22" s="146">
        <f>'G Input'!Q159+'G Input'!R159</f>
        <v>0</v>
      </c>
      <c r="K22" s="146">
        <f>'G Input'!S159+'G Input'!T159</f>
        <v>0</v>
      </c>
      <c r="L22" s="146">
        <f>'G Input'!U159+'G Input'!V159</f>
        <v>0</v>
      </c>
      <c r="M22" s="147">
        <f t="shared" si="0"/>
        <v>0</v>
      </c>
      <c r="N22" s="152"/>
    </row>
    <row r="23" spans="1:14" ht="14.4" hidden="1" customHeight="1" x14ac:dyDescent="0.25">
      <c r="A23" s="144">
        <v>14</v>
      </c>
      <c r="B23" s="145" t="str">
        <f>'G Input'!B162</f>
        <v>Team #30 (B / G / M)</v>
      </c>
      <c r="C23" s="146">
        <f>'G Input'!C171+'G Input'!D171</f>
        <v>0</v>
      </c>
      <c r="D23" s="146">
        <f>'G Input'!E171+'G Input'!F171</f>
        <v>0</v>
      </c>
      <c r="E23" s="146">
        <f>'G Input'!G171+'G Input'!H171</f>
        <v>0</v>
      </c>
      <c r="F23" s="146">
        <f>'G Input'!I171+'G Input'!J171</f>
        <v>0</v>
      </c>
      <c r="G23" s="146">
        <f>'G Input'!K171+'G Input'!L171</f>
        <v>0</v>
      </c>
      <c r="H23" s="146">
        <f>'G Input'!M171+'G Input'!N171</f>
        <v>0</v>
      </c>
      <c r="I23" s="146">
        <f>'G Input'!O171+'G Input'!P171</f>
        <v>0</v>
      </c>
      <c r="J23" s="146">
        <f>'G Input'!Q171+'G Input'!R171</f>
        <v>0</v>
      </c>
      <c r="K23" s="146">
        <f>'G Input'!S171+'G Input'!T171</f>
        <v>0</v>
      </c>
      <c r="L23" s="146">
        <f>'G Input'!U171+'G Input'!V171</f>
        <v>0</v>
      </c>
      <c r="M23" s="147">
        <f t="shared" si="0"/>
        <v>0</v>
      </c>
      <c r="N23" s="152"/>
    </row>
    <row r="24" spans="1:14" ht="14.4" hidden="1" customHeight="1" x14ac:dyDescent="0.25">
      <c r="A24" s="144">
        <v>15</v>
      </c>
      <c r="B24" s="145" t="str">
        <f>'G Input'!B174</f>
        <v>Team #31 (B / G / M)</v>
      </c>
      <c r="C24" s="146">
        <f>'G Input'!C183+'G Input'!D183</f>
        <v>0</v>
      </c>
      <c r="D24" s="146">
        <f>'G Input'!E183+'G Input'!F183</f>
        <v>0</v>
      </c>
      <c r="E24" s="146">
        <f>'G Input'!G183+'G Input'!H183</f>
        <v>0</v>
      </c>
      <c r="F24" s="146">
        <f>'G Input'!I183+'G Input'!J183</f>
        <v>0</v>
      </c>
      <c r="G24" s="146">
        <f>'G Input'!K183+'G Input'!L183</f>
        <v>0</v>
      </c>
      <c r="H24" s="146">
        <f>'G Input'!M183+'G Input'!N183</f>
        <v>0</v>
      </c>
      <c r="I24" s="146">
        <f>'G Input'!O183+'G Input'!P183</f>
        <v>0</v>
      </c>
      <c r="J24" s="146">
        <f>'G Input'!Q183+'G Input'!R183</f>
        <v>0</v>
      </c>
      <c r="K24" s="146">
        <f>'G Input'!S183+'G Input'!T183</f>
        <v>0</v>
      </c>
      <c r="L24" s="146">
        <f>'G Input'!U183+'G Input'!V183</f>
        <v>0</v>
      </c>
      <c r="M24" s="147">
        <f t="shared" si="0"/>
        <v>0</v>
      </c>
      <c r="N24" s="152"/>
    </row>
    <row r="25" spans="1:14" ht="14.4" hidden="1" customHeight="1" x14ac:dyDescent="0.25">
      <c r="A25" s="144">
        <v>16</v>
      </c>
      <c r="B25" s="145" t="str">
        <f>'G Input'!B186</f>
        <v>Team #32 (B / G / M)</v>
      </c>
      <c r="C25" s="146">
        <f>'G Input'!C195+'G Input'!D195</f>
        <v>0</v>
      </c>
      <c r="D25" s="146">
        <f>'G Input'!E195+'G Input'!F195</f>
        <v>0</v>
      </c>
      <c r="E25" s="146">
        <f>'G Input'!G195+'G Input'!H195</f>
        <v>0</v>
      </c>
      <c r="F25" s="146">
        <f>'G Input'!I195+'G Input'!J195</f>
        <v>0</v>
      </c>
      <c r="G25" s="146">
        <f>'G Input'!K195+'G Input'!L195</f>
        <v>0</v>
      </c>
      <c r="H25" s="146">
        <f>'G Input'!M195+'G Input'!N195</f>
        <v>0</v>
      </c>
      <c r="I25" s="146">
        <f>'G Input'!O195+'G Input'!P195</f>
        <v>0</v>
      </c>
      <c r="J25" s="146">
        <f>'G Input'!Q195+'G Input'!R195</f>
        <v>0</v>
      </c>
      <c r="K25" s="146">
        <f>'G Input'!S195+'G Input'!T195</f>
        <v>0</v>
      </c>
      <c r="L25" s="146">
        <f>'G Input'!U195+'G Input'!V195</f>
        <v>0</v>
      </c>
      <c r="M25" s="147">
        <f t="shared" si="0"/>
        <v>0</v>
      </c>
      <c r="N25" s="152"/>
    </row>
  </sheetData>
  <sortState xmlns:xlrd2="http://schemas.microsoft.com/office/spreadsheetml/2017/richdata2" ref="B10:M12">
    <sortCondition descending="1" ref="M10:M12"/>
  </sortState>
  <mergeCells count="3">
    <mergeCell ref="C7:M7"/>
    <mergeCell ref="B7:B8"/>
    <mergeCell ref="A1:M1"/>
  </mergeCells>
  <pageMargins left="0" right="0" top="0.5" bottom="0.5" header="0.5" footer="0.5"/>
  <pageSetup orientation="landscape" horizontalDpi="4294967293" r:id="rId1"/>
  <headerFooter>
    <oddFooter>&amp;C&amp;"Helvetica,Regular"&amp;12&amp;K000000&amp;P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124"/>
  <sheetViews>
    <sheetView showGridLines="0" workbookViewId="0">
      <selection activeCell="A21" sqref="A21"/>
    </sheetView>
  </sheetViews>
  <sheetFormatPr defaultColWidth="10.88671875" defaultRowHeight="12" customHeight="1" x14ac:dyDescent="0.25"/>
  <cols>
    <col min="1" max="1" width="9.33203125" style="392" customWidth="1"/>
    <col min="2" max="2" width="3.109375" style="1" customWidth="1"/>
    <col min="3" max="3" width="24.109375" style="1" customWidth="1"/>
    <col min="4" max="4" width="20.33203125" style="1" customWidth="1"/>
    <col min="5" max="8" width="9.33203125" style="1" customWidth="1"/>
    <col min="9" max="9" width="14.88671875" style="1" customWidth="1"/>
    <col min="10" max="13" width="8.88671875" style="1" customWidth="1"/>
    <col min="14" max="256" width="10.88671875" style="1" customWidth="1"/>
  </cols>
  <sheetData>
    <row r="1" spans="1:13" ht="24.15" customHeight="1" x14ac:dyDescent="0.4">
      <c r="A1" s="442" t="s">
        <v>341</v>
      </c>
      <c r="B1" s="451"/>
      <c r="C1" s="451"/>
      <c r="D1" s="443"/>
      <c r="E1" s="443"/>
      <c r="F1" s="443"/>
      <c r="G1" s="443"/>
      <c r="H1" s="443"/>
      <c r="I1" s="443"/>
      <c r="J1" s="153"/>
      <c r="K1" s="153"/>
      <c r="L1" s="153"/>
      <c r="M1" s="153"/>
    </row>
    <row r="2" spans="1:13" ht="16.5" customHeight="1" x14ac:dyDescent="0.3">
      <c r="A2" s="452" t="str">
        <f>'B Input'!B2</f>
        <v>1/21/24</v>
      </c>
      <c r="B2" s="451"/>
      <c r="C2" s="451"/>
      <c r="D2" s="453"/>
      <c r="E2" s="453"/>
      <c r="F2" s="453"/>
      <c r="G2" s="453"/>
      <c r="H2" s="453"/>
      <c r="I2" s="453"/>
      <c r="J2" s="148"/>
      <c r="K2" s="148"/>
      <c r="L2" s="148"/>
      <c r="M2" s="148"/>
    </row>
    <row r="3" spans="1:13" ht="13.65" customHeight="1" x14ac:dyDescent="0.25">
      <c r="A3" s="384"/>
      <c r="B3" s="143"/>
      <c r="C3" s="143"/>
      <c r="D3" s="143"/>
      <c r="E3" s="155"/>
      <c r="F3" s="155"/>
      <c r="G3" s="155"/>
      <c r="H3" s="155"/>
      <c r="I3" s="155"/>
      <c r="J3" s="140"/>
      <c r="K3" s="148"/>
      <c r="L3" s="148"/>
      <c r="M3" s="148"/>
    </row>
    <row r="4" spans="1:13" ht="18.899999999999999" customHeight="1" x14ac:dyDescent="0.3">
      <c r="A4" s="385"/>
      <c r="B4" s="156"/>
      <c r="C4" s="156"/>
      <c r="D4" s="156"/>
      <c r="E4" s="156"/>
      <c r="F4" s="156"/>
      <c r="G4" s="157"/>
      <c r="H4" s="158" t="s">
        <v>169</v>
      </c>
      <c r="I4" s="157"/>
      <c r="J4" s="159"/>
      <c r="K4" s="148"/>
      <c r="L4" s="148"/>
      <c r="M4" s="148"/>
    </row>
    <row r="5" spans="1:13" ht="18.899999999999999" customHeight="1" x14ac:dyDescent="0.3">
      <c r="A5" s="385"/>
      <c r="B5" s="160"/>
      <c r="C5" s="161" t="s">
        <v>170</v>
      </c>
      <c r="D5" s="161" t="s">
        <v>171</v>
      </c>
      <c r="E5" s="161" t="s">
        <v>172</v>
      </c>
      <c r="F5" s="161" t="s">
        <v>173</v>
      </c>
      <c r="G5" s="162" t="s">
        <v>174</v>
      </c>
      <c r="H5" s="162" t="s">
        <v>175</v>
      </c>
      <c r="I5" s="162" t="s">
        <v>176</v>
      </c>
      <c r="J5" s="159"/>
      <c r="K5" s="148"/>
      <c r="L5" s="148"/>
      <c r="M5" s="148"/>
    </row>
    <row r="6" spans="1:13" ht="18.899999999999999" customHeight="1" x14ac:dyDescent="0.3">
      <c r="A6" s="386"/>
      <c r="B6" s="163"/>
      <c r="C6" s="163"/>
      <c r="D6" s="163"/>
      <c r="E6" s="163"/>
      <c r="F6" s="163"/>
      <c r="G6" s="164"/>
      <c r="H6" s="164"/>
      <c r="I6" s="164"/>
      <c r="J6" s="165"/>
      <c r="K6" s="148"/>
      <c r="L6" s="148"/>
      <c r="M6" s="148"/>
    </row>
    <row r="7" spans="1:13" ht="18.45" customHeight="1" x14ac:dyDescent="0.3">
      <c r="A7" s="387">
        <v>1</v>
      </c>
      <c r="B7" s="327" t="str">
        <f>'B Input'!A167</f>
        <v>B</v>
      </c>
      <c r="C7" s="324" t="str">
        <f>'B Input'!B167</f>
        <v>LIAM BISSELL</v>
      </c>
      <c r="D7" s="324" t="str">
        <f>'B Input'!B162</f>
        <v>SPRAGUE ORANGE</v>
      </c>
      <c r="E7" s="325">
        <f>'B Input'!AA167</f>
        <v>24</v>
      </c>
      <c r="F7" s="325">
        <f>'B Input'!AB167</f>
        <v>14</v>
      </c>
      <c r="G7" s="325">
        <f t="shared" ref="G7:G38" si="0">E7*3+F7*2</f>
        <v>100</v>
      </c>
      <c r="H7" s="325">
        <f>'B Input'!AC167</f>
        <v>40</v>
      </c>
      <c r="I7" s="326">
        <f>IF('B Input'!AC167&lt;1,0,G7/H7)</f>
        <v>2.5</v>
      </c>
      <c r="J7" s="166"/>
      <c r="K7" s="148"/>
      <c r="L7" s="148"/>
      <c r="M7" s="148"/>
    </row>
    <row r="8" spans="1:13" ht="18.45" customHeight="1" x14ac:dyDescent="0.3">
      <c r="A8" s="387">
        <v>2</v>
      </c>
      <c r="B8" s="327" t="str">
        <f>'B Input'!A36</f>
        <v>B</v>
      </c>
      <c r="C8" s="324" t="str">
        <f>'B Input'!B36</f>
        <v>IAN RENFRO</v>
      </c>
      <c r="D8" s="324" t="str">
        <f>'B Input'!B30</f>
        <v>COTTAGE GROVE GOLD</v>
      </c>
      <c r="E8" s="325">
        <f>'B Input'!AA36</f>
        <v>21</v>
      </c>
      <c r="F8" s="325">
        <f>'B Input'!AB36</f>
        <v>16</v>
      </c>
      <c r="G8" s="325">
        <f t="shared" si="0"/>
        <v>95</v>
      </c>
      <c r="H8" s="325">
        <f>'B Input'!AC36</f>
        <v>40</v>
      </c>
      <c r="I8" s="326">
        <f>IF('B Input'!AC36&lt;1,0,G8/H8)</f>
        <v>2.375</v>
      </c>
      <c r="J8" s="166"/>
      <c r="K8" s="148"/>
      <c r="L8" s="148"/>
      <c r="M8" s="148"/>
    </row>
    <row r="9" spans="1:13" ht="18.45" customHeight="1" x14ac:dyDescent="0.3">
      <c r="A9" s="387">
        <v>3</v>
      </c>
      <c r="B9" s="327" t="str">
        <f>'B Input'!A43</f>
        <v>B</v>
      </c>
      <c r="C9" s="324" t="str">
        <f>'B Input'!B43</f>
        <v>ALEX MACNAB</v>
      </c>
      <c r="D9" s="328" t="str">
        <f>'B Input'!B42</f>
        <v>DALLAS BLACK</v>
      </c>
      <c r="E9" s="325">
        <f>'B Input'!AA43</f>
        <v>22</v>
      </c>
      <c r="F9" s="325">
        <f>'B Input'!AB43</f>
        <v>14</v>
      </c>
      <c r="G9" s="325">
        <f t="shared" si="0"/>
        <v>94</v>
      </c>
      <c r="H9" s="325">
        <f>'B Input'!AC43</f>
        <v>40</v>
      </c>
      <c r="I9" s="326">
        <f>IF('B Input'!AC43&lt;1,0,G9/H9)</f>
        <v>2.35</v>
      </c>
      <c r="J9" s="166"/>
      <c r="K9" s="148"/>
      <c r="L9" s="148"/>
      <c r="M9" s="148"/>
    </row>
    <row r="10" spans="1:13" ht="18.45" customHeight="1" x14ac:dyDescent="0.3">
      <c r="A10" s="387">
        <v>4</v>
      </c>
      <c r="B10" s="327" t="str">
        <f>'B Input'!A131</f>
        <v>B</v>
      </c>
      <c r="C10" s="324" t="str">
        <f>'B Input'!B131</f>
        <v>LUKE ERWIN</v>
      </c>
      <c r="D10" s="324" t="str">
        <f>'B Input'!B126</f>
        <v xml:space="preserve">SOUTH BLUE </v>
      </c>
      <c r="E10" s="325">
        <f>'B Input'!AA131</f>
        <v>26</v>
      </c>
      <c r="F10" s="325">
        <f>'B Input'!AB131</f>
        <v>8</v>
      </c>
      <c r="G10" s="325">
        <f t="shared" si="0"/>
        <v>94</v>
      </c>
      <c r="H10" s="325">
        <f>'B Input'!AC131</f>
        <v>40</v>
      </c>
      <c r="I10" s="326">
        <f>IF('B Input'!AC131&lt;1,0,G10/H10)</f>
        <v>2.35</v>
      </c>
      <c r="J10" s="166"/>
      <c r="K10" s="148"/>
      <c r="L10" s="148"/>
      <c r="M10" s="148"/>
    </row>
    <row r="11" spans="1:13" ht="18.45" customHeight="1" x14ac:dyDescent="0.3">
      <c r="A11" s="387">
        <v>5</v>
      </c>
      <c r="B11" s="327" t="str">
        <f>'B Input'!A103</f>
        <v>B</v>
      </c>
      <c r="C11" s="324" t="str">
        <f>'B Input'!B103</f>
        <v>JACOB JACKSON</v>
      </c>
      <c r="D11" s="324" t="str">
        <f>'B Input'!B102</f>
        <v>SHELDON GREEN</v>
      </c>
      <c r="E11" s="325">
        <f>'B Input'!AA103</f>
        <v>19</v>
      </c>
      <c r="F11" s="325">
        <f>'B Input'!AB103</f>
        <v>15</v>
      </c>
      <c r="G11" s="325">
        <f t="shared" si="0"/>
        <v>87</v>
      </c>
      <c r="H11" s="325">
        <f>'B Input'!AC103</f>
        <v>40</v>
      </c>
      <c r="I11" s="326">
        <f>IF('B Input'!AC103&lt;1,0,G11/H11)</f>
        <v>2.1749999999999998</v>
      </c>
      <c r="J11" s="166"/>
      <c r="K11" s="148"/>
      <c r="L11" s="148"/>
      <c r="M11" s="148"/>
    </row>
    <row r="12" spans="1:13" ht="18.45" customHeight="1" x14ac:dyDescent="0.3">
      <c r="A12" s="387">
        <v>6</v>
      </c>
      <c r="B12" s="327" t="str">
        <f>'B Input'!A165</f>
        <v>B</v>
      </c>
      <c r="C12" s="324" t="str">
        <f>'B Input'!B165</f>
        <v>PARKER SEARCY</v>
      </c>
      <c r="D12" s="324" t="str">
        <f>'B Input'!B162</f>
        <v>SPRAGUE ORANGE</v>
      </c>
      <c r="E12" s="325">
        <f>'B Input'!AA165</f>
        <v>14</v>
      </c>
      <c r="F12" s="325">
        <f>'B Input'!AB165</f>
        <v>13</v>
      </c>
      <c r="G12" s="325">
        <f t="shared" si="0"/>
        <v>68</v>
      </c>
      <c r="H12" s="325">
        <f>'B Input'!AC165</f>
        <v>32</v>
      </c>
      <c r="I12" s="326">
        <f>IF('B Input'!AC165&lt;1,0,G12/H12)</f>
        <v>2.125</v>
      </c>
      <c r="J12" s="166"/>
      <c r="K12" s="148"/>
      <c r="L12" s="148"/>
      <c r="M12" s="148"/>
    </row>
    <row r="13" spans="1:13" ht="18.45" customHeight="1" x14ac:dyDescent="0.3">
      <c r="A13" s="387">
        <v>7</v>
      </c>
      <c r="B13" s="327" t="str">
        <f>'B Input'!A35</f>
        <v>B</v>
      </c>
      <c r="C13" s="324" t="str">
        <f>'B Input'!B35</f>
        <v>BLAKE PENNINGTON</v>
      </c>
      <c r="D13" s="324" t="str">
        <f>'B Input'!B30</f>
        <v>COTTAGE GROVE GOLD</v>
      </c>
      <c r="E13" s="325">
        <f>'B Input'!AA35</f>
        <v>22</v>
      </c>
      <c r="F13" s="325">
        <f>'B Input'!AB35</f>
        <v>9</v>
      </c>
      <c r="G13" s="325">
        <f t="shared" si="0"/>
        <v>84</v>
      </c>
      <c r="H13" s="325">
        <f>'B Input'!AC35</f>
        <v>40</v>
      </c>
      <c r="I13" s="326">
        <f>IF('B Input'!AC35&lt;1,0,G13/H13)</f>
        <v>2.1</v>
      </c>
      <c r="J13" s="166"/>
      <c r="K13" s="148"/>
      <c r="L13" s="148"/>
      <c r="M13" s="148"/>
    </row>
    <row r="14" spans="1:13" ht="18.45" customHeight="1" x14ac:dyDescent="0.3">
      <c r="A14" s="387">
        <v>8</v>
      </c>
      <c r="B14" s="327" t="str">
        <f>'B Input'!A106</f>
        <v>B</v>
      </c>
      <c r="C14" s="324" t="str">
        <f>'B Input'!B106</f>
        <v>FINN EAST</v>
      </c>
      <c r="D14" s="324" t="str">
        <f>'B Input'!B102</f>
        <v>SHELDON GREEN</v>
      </c>
      <c r="E14" s="325">
        <f>'B Input'!AA106</f>
        <v>22</v>
      </c>
      <c r="F14" s="325">
        <f>'B Input'!AB106</f>
        <v>9</v>
      </c>
      <c r="G14" s="325">
        <f t="shared" si="0"/>
        <v>84</v>
      </c>
      <c r="H14" s="325">
        <f>'B Input'!AC106</f>
        <v>40</v>
      </c>
      <c r="I14" s="326">
        <f>IF('B Input'!AC106&lt;1,0,G14/H14)</f>
        <v>2.1</v>
      </c>
      <c r="J14" s="166"/>
      <c r="K14" s="148"/>
      <c r="L14" s="148"/>
      <c r="M14" s="148"/>
    </row>
    <row r="15" spans="1:13" ht="18.45" customHeight="1" x14ac:dyDescent="0.3">
      <c r="A15" s="387">
        <v>9</v>
      </c>
      <c r="B15" s="319" t="str">
        <f>'G Input'!A24</f>
        <v>G</v>
      </c>
      <c r="C15" s="320" t="str">
        <f>'G Input'!B24</f>
        <v>KATRINA DIMBAT</v>
      </c>
      <c r="D15" s="320" t="str">
        <f>'G Input'!B18</f>
        <v xml:space="preserve">DALLAS </v>
      </c>
      <c r="E15" s="321">
        <f>'G Input'!AA24</f>
        <v>20</v>
      </c>
      <c r="F15" s="321">
        <f>'G Input'!AB24</f>
        <v>7</v>
      </c>
      <c r="G15" s="321">
        <f t="shared" si="0"/>
        <v>74</v>
      </c>
      <c r="H15" s="321">
        <f>'G Input'!AC24</f>
        <v>36</v>
      </c>
      <c r="I15" s="322">
        <f>IF('G Input'!AC24&lt;1,0,G15/H15)</f>
        <v>2.0555555555555554</v>
      </c>
      <c r="J15" s="166"/>
      <c r="K15" s="148"/>
      <c r="L15" s="148"/>
      <c r="M15" s="148"/>
    </row>
    <row r="16" spans="1:13" ht="18.45" customHeight="1" x14ac:dyDescent="0.3">
      <c r="A16" s="387">
        <v>10</v>
      </c>
      <c r="B16" s="327" t="str">
        <f>'B Input'!A44</f>
        <v>B</v>
      </c>
      <c r="C16" s="324" t="str">
        <f>'B Input'!B44</f>
        <v>DEAN BURWASH</v>
      </c>
      <c r="D16" s="328" t="str">
        <f>'B Input'!B42</f>
        <v>DALLAS BLACK</v>
      </c>
      <c r="E16" s="325">
        <f>'B Input'!AA44</f>
        <v>14</v>
      </c>
      <c r="F16" s="325">
        <f>'B Input'!AB44</f>
        <v>20</v>
      </c>
      <c r="G16" s="325">
        <f t="shared" si="0"/>
        <v>82</v>
      </c>
      <c r="H16" s="325">
        <f>'B Input'!AC44</f>
        <v>40</v>
      </c>
      <c r="I16" s="326">
        <f>IF('B Input'!AC44&lt;1,0,G16/H16)</f>
        <v>2.0499999999999998</v>
      </c>
      <c r="J16" s="166"/>
      <c r="K16" s="148"/>
      <c r="L16" s="148"/>
      <c r="M16" s="148"/>
    </row>
    <row r="17" spans="1:13" ht="18.45" customHeight="1" x14ac:dyDescent="0.3">
      <c r="A17" s="387">
        <v>11</v>
      </c>
      <c r="B17" s="327" t="str">
        <f>'B Input'!A128</f>
        <v>B</v>
      </c>
      <c r="C17" s="324" t="str">
        <f>'B Input'!B128</f>
        <v>HATIMU LETISI</v>
      </c>
      <c r="D17" s="324" t="str">
        <f>'B Input'!B126</f>
        <v xml:space="preserve">SOUTH BLUE </v>
      </c>
      <c r="E17" s="325">
        <f>'B Input'!AA128</f>
        <v>17</v>
      </c>
      <c r="F17" s="325">
        <f>'B Input'!AB128</f>
        <v>15</v>
      </c>
      <c r="G17" s="325">
        <f t="shared" si="0"/>
        <v>81</v>
      </c>
      <c r="H17" s="325">
        <f>'B Input'!AC128</f>
        <v>40</v>
      </c>
      <c r="I17" s="326">
        <f>IF('B Input'!AC128&lt;1,0,G17/H17)</f>
        <v>2.0249999999999999</v>
      </c>
      <c r="J17" s="166"/>
      <c r="K17" s="148"/>
      <c r="L17" s="148"/>
      <c r="M17" s="148"/>
    </row>
    <row r="18" spans="1:13" ht="18.45" customHeight="1" x14ac:dyDescent="0.3">
      <c r="A18" s="387">
        <v>12</v>
      </c>
      <c r="B18" s="327" t="str">
        <f>'B Input'!A107</f>
        <v>B</v>
      </c>
      <c r="C18" s="324" t="str">
        <f>'B Input'!B107</f>
        <v>MATT BIRKHOLZ</v>
      </c>
      <c r="D18" s="324" t="str">
        <f>'B Input'!B102</f>
        <v>SHELDON GREEN</v>
      </c>
      <c r="E18" s="325">
        <f>'B Input'!AA107</f>
        <v>17</v>
      </c>
      <c r="F18" s="325">
        <f>'B Input'!AB107</f>
        <v>14</v>
      </c>
      <c r="G18" s="325">
        <f t="shared" si="0"/>
        <v>79</v>
      </c>
      <c r="H18" s="325">
        <f>'B Input'!AC107</f>
        <v>40</v>
      </c>
      <c r="I18" s="326">
        <f>IF('B Input'!AC107&lt;1,0,G18/H18)</f>
        <v>1.9750000000000001</v>
      </c>
      <c r="J18" s="166"/>
      <c r="K18" s="148"/>
      <c r="L18" s="148"/>
      <c r="M18" s="148"/>
    </row>
    <row r="19" spans="1:13" ht="18.45" customHeight="1" x14ac:dyDescent="0.3">
      <c r="A19" s="387">
        <v>13</v>
      </c>
      <c r="B19" s="327" t="str">
        <f>'B Input'!A129</f>
        <v>B</v>
      </c>
      <c r="C19" s="324" t="str">
        <f>'B Input'!B129</f>
        <v>BLAKE KANSKY</v>
      </c>
      <c r="D19" s="324" t="str">
        <f>'B Input'!B126</f>
        <v xml:space="preserve">SOUTH BLUE </v>
      </c>
      <c r="E19" s="325">
        <f>'B Input'!AA129</f>
        <v>19</v>
      </c>
      <c r="F19" s="325">
        <f>'B Input'!AB129</f>
        <v>11</v>
      </c>
      <c r="G19" s="325">
        <f t="shared" si="0"/>
        <v>79</v>
      </c>
      <c r="H19" s="325">
        <f>'B Input'!AC129</f>
        <v>40</v>
      </c>
      <c r="I19" s="326">
        <f>IF('B Input'!AC129&lt;1,0,G19/H19)</f>
        <v>1.9750000000000001</v>
      </c>
      <c r="J19" s="166"/>
      <c r="K19" s="148"/>
      <c r="L19" s="148"/>
      <c r="M19" s="148"/>
    </row>
    <row r="20" spans="1:13" ht="18.45" customHeight="1" x14ac:dyDescent="0.3">
      <c r="A20" s="387">
        <v>14</v>
      </c>
      <c r="B20" s="327" t="str">
        <f>'B Input'!A130</f>
        <v>B</v>
      </c>
      <c r="C20" s="324" t="str">
        <f>'B Input'!B130</f>
        <v>JAKE SPEAR</v>
      </c>
      <c r="D20" s="324" t="str">
        <f>'B Input'!B126</f>
        <v xml:space="preserve">SOUTH BLUE </v>
      </c>
      <c r="E20" s="325">
        <f>'B Input'!AA130</f>
        <v>19</v>
      </c>
      <c r="F20" s="325">
        <f>'B Input'!AB130</f>
        <v>11</v>
      </c>
      <c r="G20" s="325">
        <f t="shared" si="0"/>
        <v>79</v>
      </c>
      <c r="H20" s="325">
        <f>'B Input'!AC130</f>
        <v>40</v>
      </c>
      <c r="I20" s="326">
        <f>IF('B Input'!AC130&lt;1,0,G20/H20)</f>
        <v>1.9750000000000001</v>
      </c>
      <c r="J20" s="166"/>
      <c r="K20" s="148"/>
      <c r="L20" s="148"/>
      <c r="M20" s="148"/>
    </row>
    <row r="21" spans="1:13" ht="18.45" customHeight="1" x14ac:dyDescent="0.3">
      <c r="A21" s="387">
        <v>15</v>
      </c>
      <c r="B21" s="327" t="str">
        <f>'B Input'!A164</f>
        <v>B</v>
      </c>
      <c r="C21" s="324" t="str">
        <f>'B Input'!B164</f>
        <v>AUSTIN MCCLAUGHRY</v>
      </c>
      <c r="D21" s="324" t="str">
        <f>'B Input'!B162</f>
        <v>SPRAGUE ORANGE</v>
      </c>
      <c r="E21" s="325">
        <f>'B Input'!AA164</f>
        <v>11</v>
      </c>
      <c r="F21" s="325">
        <f>'B Input'!AB164</f>
        <v>15</v>
      </c>
      <c r="G21" s="325">
        <f t="shared" si="0"/>
        <v>63</v>
      </c>
      <c r="H21" s="325">
        <f>'B Input'!AC164</f>
        <v>32</v>
      </c>
      <c r="I21" s="326">
        <f>IF('B Input'!AC164&lt;1,0,G21/H21)</f>
        <v>1.96875</v>
      </c>
      <c r="J21" s="166"/>
      <c r="K21" s="148"/>
      <c r="L21" s="148"/>
      <c r="M21" s="148"/>
    </row>
    <row r="22" spans="1:13" ht="18.45" customHeight="1" x14ac:dyDescent="0.3">
      <c r="A22" s="387">
        <v>16</v>
      </c>
      <c r="B22" s="327" t="str">
        <f>'B Input'!A166</f>
        <v>B</v>
      </c>
      <c r="C22" s="324" t="str">
        <f>'B Input'!B166</f>
        <v>DC VANCUREN</v>
      </c>
      <c r="D22" s="324" t="str">
        <f>'B Input'!B162</f>
        <v>SPRAGUE ORANGE</v>
      </c>
      <c r="E22" s="325">
        <f>'B Input'!AA166</f>
        <v>15</v>
      </c>
      <c r="F22" s="325">
        <f>'B Input'!AB166</f>
        <v>9</v>
      </c>
      <c r="G22" s="325">
        <f t="shared" si="0"/>
        <v>63</v>
      </c>
      <c r="H22" s="325">
        <f>'B Input'!AC166</f>
        <v>32</v>
      </c>
      <c r="I22" s="326">
        <f>IF('B Input'!AC166&lt;1,0,G22/H22)</f>
        <v>1.96875</v>
      </c>
      <c r="J22" s="166"/>
      <c r="K22" s="148"/>
      <c r="L22" s="148"/>
      <c r="M22" s="148"/>
    </row>
    <row r="23" spans="1:13" ht="18.45" customHeight="1" x14ac:dyDescent="0.3">
      <c r="A23" s="387">
        <v>17</v>
      </c>
      <c r="B23" s="329" t="str">
        <f>'B Input'!A143</f>
        <v>B</v>
      </c>
      <c r="C23" s="330" t="str">
        <f>'B Input'!B143</f>
        <v>KEVIN SEMM</v>
      </c>
      <c r="D23" s="330" t="str">
        <f>'B Input'!B138</f>
        <v>SOUTH WHITE</v>
      </c>
      <c r="E23" s="331">
        <f>'B Input'!AA143</f>
        <v>20</v>
      </c>
      <c r="F23" s="331">
        <f>'B Input'!AB143</f>
        <v>9</v>
      </c>
      <c r="G23" s="325">
        <f t="shared" si="0"/>
        <v>78</v>
      </c>
      <c r="H23" s="325">
        <f>'B Input'!AC143</f>
        <v>40</v>
      </c>
      <c r="I23" s="326">
        <f>IF('B Input'!AC143&lt;1,0,G23/H23)</f>
        <v>1.95</v>
      </c>
      <c r="J23" s="166"/>
      <c r="K23" s="148"/>
      <c r="L23" s="148"/>
      <c r="M23" s="148"/>
    </row>
    <row r="24" spans="1:13" ht="18.45" customHeight="1" x14ac:dyDescent="0.3">
      <c r="A24" s="387">
        <v>18</v>
      </c>
      <c r="B24" s="327" t="str">
        <f>'B Input'!A105</f>
        <v>B</v>
      </c>
      <c r="C24" s="324" t="str">
        <f>'B Input'!B105</f>
        <v>LYON BLOMBERG</v>
      </c>
      <c r="D24" s="324" t="str">
        <f>'B Input'!B102</f>
        <v>SHELDON GREEN</v>
      </c>
      <c r="E24" s="325">
        <f>'B Input'!AA105</f>
        <v>19</v>
      </c>
      <c r="F24" s="325">
        <f>'B Input'!AB105</f>
        <v>10</v>
      </c>
      <c r="G24" s="325">
        <f t="shared" si="0"/>
        <v>77</v>
      </c>
      <c r="H24" s="325">
        <f>'B Input'!AC105</f>
        <v>40</v>
      </c>
      <c r="I24" s="326">
        <f>IF('B Input'!AC105&lt;1,0,G24/H24)</f>
        <v>1.925</v>
      </c>
      <c r="J24" s="166"/>
      <c r="K24" s="148"/>
      <c r="L24" s="148"/>
      <c r="M24" s="148"/>
    </row>
    <row r="25" spans="1:13" ht="18.45" customHeight="1" x14ac:dyDescent="0.3">
      <c r="A25" s="387">
        <v>19</v>
      </c>
      <c r="B25" s="319" t="str">
        <f>'B Input'!A119</f>
        <v>B</v>
      </c>
      <c r="C25" s="320" t="str">
        <f>'B Input'!B119</f>
        <v>SAWYER ENDERLE</v>
      </c>
      <c r="D25" s="320" t="str">
        <f>'B Input'!B114</f>
        <v>SILVERTON</v>
      </c>
      <c r="E25" s="321">
        <f>'B Input'!AA119</f>
        <v>18</v>
      </c>
      <c r="F25" s="321">
        <f>'B Input'!AB119</f>
        <v>11</v>
      </c>
      <c r="G25" s="321">
        <f t="shared" si="0"/>
        <v>76</v>
      </c>
      <c r="H25" s="321">
        <f>'B Input'!AC119</f>
        <v>40</v>
      </c>
      <c r="I25" s="322">
        <f>IF('B Input'!AC119&lt;1,0,G25/H25)</f>
        <v>1.9</v>
      </c>
      <c r="J25" s="166"/>
      <c r="K25" s="148"/>
      <c r="L25" s="148"/>
      <c r="M25" s="148"/>
    </row>
    <row r="26" spans="1:13" ht="18.45" customHeight="1" x14ac:dyDescent="0.3">
      <c r="A26" s="387">
        <v>20</v>
      </c>
      <c r="B26" s="327" t="str">
        <f>'B Input'!A120</f>
        <v>B</v>
      </c>
      <c r="C26" s="324" t="str">
        <f>'B Input'!B120</f>
        <v>QEUNTIN BELVILLE</v>
      </c>
      <c r="D26" s="324" t="str">
        <f>'B Input'!B114</f>
        <v>SILVERTON</v>
      </c>
      <c r="E26" s="325">
        <f>'B Input'!AA120</f>
        <v>18</v>
      </c>
      <c r="F26" s="325">
        <f>'B Input'!AB120</f>
        <v>10</v>
      </c>
      <c r="G26" s="325">
        <f t="shared" si="0"/>
        <v>74</v>
      </c>
      <c r="H26" s="325">
        <f>'B Input'!AC120</f>
        <v>40</v>
      </c>
      <c r="I26" s="326">
        <f>IF('B Input'!AC120&lt;1,0,G26/H26)</f>
        <v>1.85</v>
      </c>
      <c r="J26" s="166"/>
      <c r="K26" s="148"/>
      <c r="L26" s="148"/>
      <c r="M26" s="148"/>
    </row>
    <row r="27" spans="1:13" ht="18.45" customHeight="1" x14ac:dyDescent="0.3">
      <c r="A27" s="387">
        <v>21</v>
      </c>
      <c r="B27" s="319" t="str">
        <f>'G Input'!A23</f>
        <v>G</v>
      </c>
      <c r="C27" s="320" t="str">
        <f>'G Input'!B23</f>
        <v>JAELYNN VOHLAND</v>
      </c>
      <c r="D27" s="320" t="str">
        <f>'G Input'!B18</f>
        <v xml:space="preserve">DALLAS </v>
      </c>
      <c r="E27" s="321">
        <f>'G Input'!AA23</f>
        <v>10</v>
      </c>
      <c r="F27" s="321">
        <f>'G Input'!AB23</f>
        <v>18</v>
      </c>
      <c r="G27" s="321">
        <f t="shared" si="0"/>
        <v>66</v>
      </c>
      <c r="H27" s="321">
        <f>'G Input'!AC23</f>
        <v>36</v>
      </c>
      <c r="I27" s="322">
        <f>IF('G Input'!AC23&lt;1,0,G27/H27)</f>
        <v>1.8333333333333333</v>
      </c>
      <c r="J27" s="166"/>
      <c r="K27" s="148"/>
      <c r="L27" s="148"/>
      <c r="M27" s="148"/>
    </row>
    <row r="28" spans="1:13" ht="18.45" customHeight="1" x14ac:dyDescent="0.3">
      <c r="A28" s="387">
        <v>22</v>
      </c>
      <c r="B28" s="327" t="str">
        <f>'B Input'!A11</f>
        <v>B</v>
      </c>
      <c r="C28" s="324" t="str">
        <f>'B Input'!B11</f>
        <v>SYMEON BRAMAN</v>
      </c>
      <c r="D28" s="324" t="str">
        <f>'B Input'!B6</f>
        <v>ALBANY</v>
      </c>
      <c r="E28" s="325">
        <f>'B Input'!AA11</f>
        <v>17</v>
      </c>
      <c r="F28" s="325">
        <f>'B Input'!AB11</f>
        <v>11</v>
      </c>
      <c r="G28" s="325">
        <f t="shared" si="0"/>
        <v>73</v>
      </c>
      <c r="H28" s="325">
        <f>'B Input'!AC11</f>
        <v>40</v>
      </c>
      <c r="I28" s="326">
        <f>IF('B Input'!AC11&lt;1,0,G28/H28)</f>
        <v>1.825</v>
      </c>
      <c r="J28" s="166"/>
      <c r="K28" s="148"/>
      <c r="L28" s="148"/>
      <c r="M28" s="148"/>
    </row>
    <row r="29" spans="1:13" ht="18.45" customHeight="1" x14ac:dyDescent="0.3">
      <c r="A29" s="387">
        <v>23</v>
      </c>
      <c r="B29" s="327" t="str">
        <f>'B Input'!A47</f>
        <v>B</v>
      </c>
      <c r="C29" s="324" t="str">
        <f>'B Input'!B47</f>
        <v>WYATT CONNOLLY</v>
      </c>
      <c r="D29" s="328" t="str">
        <f>'B Input'!B42</f>
        <v>DALLAS BLACK</v>
      </c>
      <c r="E29" s="325">
        <f>'B Input'!AA47</f>
        <v>16</v>
      </c>
      <c r="F29" s="325">
        <f>'B Input'!AB47</f>
        <v>12</v>
      </c>
      <c r="G29" s="325">
        <f t="shared" si="0"/>
        <v>72</v>
      </c>
      <c r="H29" s="325">
        <f>'B Input'!AC47</f>
        <v>40</v>
      </c>
      <c r="I29" s="326">
        <f>IF('B Input'!AC47&lt;1,0,G29/H29)</f>
        <v>1.8</v>
      </c>
      <c r="J29" s="166"/>
      <c r="K29" s="148"/>
      <c r="L29" s="148"/>
      <c r="M29" s="148"/>
    </row>
    <row r="30" spans="1:13" ht="18.45" customHeight="1" x14ac:dyDescent="0.3">
      <c r="A30" s="387">
        <v>24</v>
      </c>
      <c r="B30" s="327" t="str">
        <f>'B Input'!A46</f>
        <v>B</v>
      </c>
      <c r="C30" s="324" t="str">
        <f>'B Input'!B46</f>
        <v>SAM BINGHAM</v>
      </c>
      <c r="D30" s="324" t="str">
        <f>'B Input'!B42</f>
        <v>DALLAS BLACK</v>
      </c>
      <c r="E30" s="325">
        <f>'B Input'!AA46</f>
        <v>13</v>
      </c>
      <c r="F30" s="325">
        <f>'B Input'!AB46</f>
        <v>16</v>
      </c>
      <c r="G30" s="325">
        <f t="shared" si="0"/>
        <v>71</v>
      </c>
      <c r="H30" s="325">
        <f>'B Input'!AC46</f>
        <v>40</v>
      </c>
      <c r="I30" s="326">
        <f>IF('B Input'!AC46&lt;1,0,G30/H30)</f>
        <v>1.7749999999999999</v>
      </c>
      <c r="J30" s="166"/>
      <c r="K30" s="148"/>
      <c r="L30" s="148"/>
      <c r="M30" s="148"/>
    </row>
    <row r="31" spans="1:13" ht="18.45" customHeight="1" x14ac:dyDescent="0.3">
      <c r="A31" s="387">
        <v>25</v>
      </c>
      <c r="B31" s="319" t="str">
        <f>'B Input'!A33</f>
        <v>G</v>
      </c>
      <c r="C31" s="320" t="str">
        <f>'B Input'!B33</f>
        <v>JORDYN BESWICK</v>
      </c>
      <c r="D31" s="320" t="str">
        <f>'B Input'!B30</f>
        <v>COTTAGE GROVE GOLD</v>
      </c>
      <c r="E31" s="321">
        <f>'B Input'!AA33</f>
        <v>16</v>
      </c>
      <c r="F31" s="321">
        <f>'B Input'!AB33</f>
        <v>11</v>
      </c>
      <c r="G31" s="321">
        <f t="shared" si="0"/>
        <v>70</v>
      </c>
      <c r="H31" s="321">
        <f>'B Input'!AC33</f>
        <v>40</v>
      </c>
      <c r="I31" s="322">
        <f>IF('B Input'!AC33&lt;1,0,G31/H31)</f>
        <v>1.75</v>
      </c>
      <c r="J31" s="166"/>
      <c r="K31" s="148"/>
      <c r="L31" s="148"/>
      <c r="M31" s="148"/>
    </row>
    <row r="32" spans="1:13" ht="18.45" customHeight="1" x14ac:dyDescent="0.3">
      <c r="A32" s="387">
        <v>26</v>
      </c>
      <c r="B32" s="327" t="str">
        <f>'B Input'!A10</f>
        <v>B</v>
      </c>
      <c r="C32" s="324" t="str">
        <f>'B Input'!B10</f>
        <v>JACK BARKER</v>
      </c>
      <c r="D32" s="324" t="str">
        <f>'B Input'!B6</f>
        <v>ALBANY</v>
      </c>
      <c r="E32" s="325">
        <f>'B Input'!AA10</f>
        <v>16</v>
      </c>
      <c r="F32" s="325">
        <f>'B Input'!AB10</f>
        <v>11</v>
      </c>
      <c r="G32" s="325">
        <f t="shared" si="0"/>
        <v>70</v>
      </c>
      <c r="H32" s="325">
        <f>'B Input'!AC10</f>
        <v>40</v>
      </c>
      <c r="I32" s="326">
        <f>IF('B Input'!AC10&lt;1,0,G32/H32)</f>
        <v>1.75</v>
      </c>
      <c r="J32" s="166"/>
      <c r="K32" s="148"/>
      <c r="L32" s="148"/>
      <c r="M32" s="148"/>
    </row>
    <row r="33" spans="1:13" ht="18.45" customHeight="1" x14ac:dyDescent="0.3">
      <c r="A33" s="387">
        <v>27</v>
      </c>
      <c r="B33" s="327" t="str">
        <f>'B Input'!A95</f>
        <v>B</v>
      </c>
      <c r="C33" s="324" t="str">
        <f>'B Input'!B95</f>
        <v>STEPHEN PALFY</v>
      </c>
      <c r="D33" s="324" t="str">
        <f>'B Input'!B90</f>
        <v>SHELDON BLACK</v>
      </c>
      <c r="E33" s="325">
        <f>'B Input'!AA95</f>
        <v>16</v>
      </c>
      <c r="F33" s="325">
        <f>'B Input'!AB95</f>
        <v>11</v>
      </c>
      <c r="G33" s="325">
        <f t="shared" si="0"/>
        <v>70</v>
      </c>
      <c r="H33" s="325">
        <f>'B Input'!AC95</f>
        <v>40</v>
      </c>
      <c r="I33" s="326">
        <f>IF('B Input'!AC95&lt;1,0,G33/H33)</f>
        <v>1.75</v>
      </c>
      <c r="J33" s="166"/>
      <c r="K33" s="148"/>
      <c r="L33" s="148"/>
      <c r="M33" s="148"/>
    </row>
    <row r="34" spans="1:13" ht="18.45" customHeight="1" x14ac:dyDescent="0.3">
      <c r="A34" s="387">
        <v>28</v>
      </c>
      <c r="B34" s="327" t="str">
        <f>'B Input'!A127</f>
        <v>B</v>
      </c>
      <c r="C34" s="324" t="str">
        <f>'B Input'!B127</f>
        <v>NATE HILLS</v>
      </c>
      <c r="D34" s="324" t="str">
        <f>'B Input'!B126</f>
        <v xml:space="preserve">SOUTH BLUE </v>
      </c>
      <c r="E34" s="325">
        <f>'B Input'!AA127</f>
        <v>18</v>
      </c>
      <c r="F34" s="325">
        <f>'B Input'!AB127</f>
        <v>7</v>
      </c>
      <c r="G34" s="325">
        <f t="shared" si="0"/>
        <v>68</v>
      </c>
      <c r="H34" s="325">
        <f>'B Input'!AC127</f>
        <v>40</v>
      </c>
      <c r="I34" s="326">
        <f>IF('B Input'!AC127&lt;1,0,G34/H34)</f>
        <v>1.7</v>
      </c>
      <c r="J34" s="166"/>
      <c r="K34" s="148"/>
      <c r="L34" s="148"/>
      <c r="M34" s="148"/>
    </row>
    <row r="35" spans="1:13" ht="18.45" customHeight="1" x14ac:dyDescent="0.3">
      <c r="A35" s="387">
        <v>29</v>
      </c>
      <c r="B35" s="319" t="str">
        <f>'B Input'!A34</f>
        <v>G</v>
      </c>
      <c r="C35" s="320" t="str">
        <f>'B Input'!B34</f>
        <v>HOPE STEWART</v>
      </c>
      <c r="D35" s="320" t="str">
        <f>'B Input'!B30</f>
        <v>COTTAGE GROVE GOLD</v>
      </c>
      <c r="E35" s="321">
        <f>'B Input'!AA34</f>
        <v>14</v>
      </c>
      <c r="F35" s="321">
        <f>'B Input'!AB34</f>
        <v>9</v>
      </c>
      <c r="G35" s="321">
        <f t="shared" si="0"/>
        <v>60</v>
      </c>
      <c r="H35" s="321">
        <f>'B Input'!AC34</f>
        <v>36</v>
      </c>
      <c r="I35" s="322">
        <f>IF('B Input'!AC34&lt;1,0,G35/H35)</f>
        <v>1.6666666666666667</v>
      </c>
      <c r="J35" s="166"/>
      <c r="K35" s="148"/>
      <c r="L35" s="148"/>
      <c r="M35" s="148"/>
    </row>
    <row r="36" spans="1:13" ht="18.45" customHeight="1" x14ac:dyDescent="0.3">
      <c r="A36" s="387">
        <v>30</v>
      </c>
      <c r="B36" s="327" t="str">
        <f>'B Input'!A55</f>
        <v>B</v>
      </c>
      <c r="C36" s="324" t="str">
        <f>'B Input'!B55</f>
        <v>CALEB CUSHWAY</v>
      </c>
      <c r="D36" s="328" t="str">
        <f>'B Input'!B54</f>
        <v>DALLAS ORANGE</v>
      </c>
      <c r="E36" s="325">
        <f>'B Input'!AA55</f>
        <v>14</v>
      </c>
      <c r="F36" s="325">
        <f>'B Input'!AB55</f>
        <v>12</v>
      </c>
      <c r="G36" s="325">
        <f t="shared" si="0"/>
        <v>66</v>
      </c>
      <c r="H36" s="325">
        <f>'B Input'!AC55</f>
        <v>40</v>
      </c>
      <c r="I36" s="326">
        <f>IF('B Input'!AC55&lt;1,0,G36/H36)</f>
        <v>1.65</v>
      </c>
      <c r="J36" s="166"/>
      <c r="K36" s="148"/>
      <c r="L36" s="148"/>
      <c r="M36" s="148"/>
    </row>
    <row r="37" spans="1:13" ht="18.45" customHeight="1" x14ac:dyDescent="0.3">
      <c r="A37" s="387">
        <v>31</v>
      </c>
      <c r="B37" s="329" t="str">
        <f>'B Input'!A140</f>
        <v>B</v>
      </c>
      <c r="C37" s="330" t="str">
        <f>'B Input'!B140</f>
        <v>TYLER GIENGER</v>
      </c>
      <c r="D37" s="330" t="str">
        <f>'B Input'!B138</f>
        <v>SOUTH WHITE</v>
      </c>
      <c r="E37" s="331">
        <f>'B Input'!AA140</f>
        <v>16</v>
      </c>
      <c r="F37" s="331">
        <f>'B Input'!AB140</f>
        <v>9</v>
      </c>
      <c r="G37" s="325">
        <f t="shared" si="0"/>
        <v>66</v>
      </c>
      <c r="H37" s="325">
        <f>'B Input'!AC140</f>
        <v>40</v>
      </c>
      <c r="I37" s="326">
        <f>IF('B Input'!AC140&lt;1,0,G37/H37)</f>
        <v>1.65</v>
      </c>
      <c r="J37" s="166"/>
      <c r="K37" s="148"/>
      <c r="L37" s="148"/>
      <c r="M37" s="148"/>
    </row>
    <row r="38" spans="1:13" ht="18.45" customHeight="1" x14ac:dyDescent="0.3">
      <c r="A38" s="387">
        <v>32</v>
      </c>
      <c r="B38" s="327" t="str">
        <f>'B Input'!A70</f>
        <v>B</v>
      </c>
      <c r="C38" s="324" t="str">
        <f>'B Input'!B70</f>
        <v>ANTONIO ARIZMENDEZ</v>
      </c>
      <c r="D38" s="328" t="str">
        <f>'B Input'!B66</f>
        <v>MCKAY</v>
      </c>
      <c r="E38" s="325">
        <f>'B Input'!AA70</f>
        <v>15</v>
      </c>
      <c r="F38" s="325">
        <f>'B Input'!AB70</f>
        <v>10</v>
      </c>
      <c r="G38" s="325">
        <f t="shared" si="0"/>
        <v>65</v>
      </c>
      <c r="H38" s="325">
        <f>'B Input'!AC70</f>
        <v>40</v>
      </c>
      <c r="I38" s="326">
        <f>IF('B Input'!AC70&lt;1,0,G38/H38)</f>
        <v>1.625</v>
      </c>
      <c r="J38" s="166"/>
      <c r="K38" s="148"/>
      <c r="L38" s="148"/>
      <c r="M38" s="148"/>
    </row>
    <row r="39" spans="1:13" ht="18.45" customHeight="1" x14ac:dyDescent="0.3">
      <c r="A39" s="387">
        <v>33</v>
      </c>
      <c r="B39" s="327" t="str">
        <f>'B Input'!A71</f>
        <v>B</v>
      </c>
      <c r="C39" s="324" t="str">
        <f>'B Input'!B71</f>
        <v>MARTIN MUNOZ</v>
      </c>
      <c r="D39" s="328" t="str">
        <f>'B Input'!B66</f>
        <v>MCKAY</v>
      </c>
      <c r="E39" s="325">
        <f>'B Input'!AA71</f>
        <v>11</v>
      </c>
      <c r="F39" s="325">
        <f>'B Input'!AB71</f>
        <v>16</v>
      </c>
      <c r="G39" s="325">
        <f t="shared" ref="G39:G70" si="1">E39*3+F39*2</f>
        <v>65</v>
      </c>
      <c r="H39" s="325">
        <f>'B Input'!AC71</f>
        <v>40</v>
      </c>
      <c r="I39" s="326">
        <f>IF('B Input'!AC71&lt;1,0,G39/H39)</f>
        <v>1.625</v>
      </c>
      <c r="J39" s="166"/>
      <c r="K39" s="148"/>
      <c r="L39" s="148"/>
      <c r="M39" s="148"/>
    </row>
    <row r="40" spans="1:13" ht="18.45" customHeight="1" x14ac:dyDescent="0.3">
      <c r="A40" s="387">
        <v>34</v>
      </c>
      <c r="B40" s="327" t="str">
        <f>'B Input'!A24</f>
        <v>B</v>
      </c>
      <c r="C40" s="324" t="str">
        <f>'B Input'!B24</f>
        <v>JACKSON RIORDAN</v>
      </c>
      <c r="D40" s="324" t="str">
        <f>'B Input'!B18</f>
        <v>COTTAGE GROVE BLUE</v>
      </c>
      <c r="E40" s="325">
        <f>'B Input'!AA24</f>
        <v>12</v>
      </c>
      <c r="F40" s="325">
        <f>'B Input'!AB24</f>
        <v>14</v>
      </c>
      <c r="G40" s="325">
        <f t="shared" si="1"/>
        <v>64</v>
      </c>
      <c r="H40" s="325">
        <f>'B Input'!AC24</f>
        <v>40</v>
      </c>
      <c r="I40" s="326">
        <f>IF('B Input'!AC24&lt;1,0,G40/H40)</f>
        <v>1.6</v>
      </c>
      <c r="J40" s="166"/>
      <c r="K40" s="148"/>
      <c r="L40" s="148"/>
      <c r="M40" s="148"/>
    </row>
    <row r="41" spans="1:13" ht="18.45" customHeight="1" x14ac:dyDescent="0.3">
      <c r="A41" s="387">
        <v>35</v>
      </c>
      <c r="B41" s="319" t="str">
        <f>'G Input'!A7</f>
        <v>G</v>
      </c>
      <c r="C41" s="320" t="str">
        <f>'G Input'!B7</f>
        <v>ISABELLE JOHNSON</v>
      </c>
      <c r="D41" s="323" t="str">
        <f>'G Input'!B6</f>
        <v>ALBANY</v>
      </c>
      <c r="E41" s="321">
        <f>'G Input'!AA7</f>
        <v>13</v>
      </c>
      <c r="F41" s="321">
        <f>'G Input'!AB7</f>
        <v>12</v>
      </c>
      <c r="G41" s="321">
        <f t="shared" si="1"/>
        <v>63</v>
      </c>
      <c r="H41" s="321">
        <f>'G Input'!AC7</f>
        <v>40</v>
      </c>
      <c r="I41" s="322">
        <f>IF('G Input'!AC7&lt;1,0,G41/H41)</f>
        <v>1.575</v>
      </c>
      <c r="J41" s="166"/>
      <c r="K41" s="148"/>
      <c r="L41" s="148"/>
      <c r="M41" s="148"/>
    </row>
    <row r="42" spans="1:13" ht="18.45" customHeight="1" x14ac:dyDescent="0.3">
      <c r="A42" s="387">
        <v>36</v>
      </c>
      <c r="B42" s="327" t="str">
        <f>'B Input'!A91</f>
        <v>B</v>
      </c>
      <c r="C42" s="324" t="str">
        <f>'B Input'!B91</f>
        <v>MILO TANDINGAN</v>
      </c>
      <c r="D42" s="324" t="str">
        <f>'B Input'!B90</f>
        <v>SHELDON BLACK</v>
      </c>
      <c r="E42" s="325">
        <f>'B Input'!AA91</f>
        <v>15</v>
      </c>
      <c r="F42" s="325">
        <f>'B Input'!AB91</f>
        <v>9</v>
      </c>
      <c r="G42" s="325">
        <f t="shared" si="1"/>
        <v>63</v>
      </c>
      <c r="H42" s="325">
        <f>'B Input'!AC91</f>
        <v>40</v>
      </c>
      <c r="I42" s="326">
        <f>IF('B Input'!AC91&lt;1,0,G42/H42)</f>
        <v>1.575</v>
      </c>
      <c r="J42" s="166"/>
      <c r="K42" s="148"/>
      <c r="L42" s="148"/>
      <c r="M42" s="148"/>
    </row>
    <row r="43" spans="1:13" ht="18.45" customHeight="1" x14ac:dyDescent="0.3">
      <c r="A43" s="387">
        <v>37</v>
      </c>
      <c r="B43" s="327" t="str">
        <f>'B Input'!A155</f>
        <v>B</v>
      </c>
      <c r="C43" s="324" t="str">
        <f>'B Input'!B155</f>
        <v>CONNOR MARHEINE</v>
      </c>
      <c r="D43" s="324" t="str">
        <f>'B Input'!B150</f>
        <v>SPRAGUE BLACK</v>
      </c>
      <c r="E43" s="325">
        <f>'B Input'!AA155</f>
        <v>10</v>
      </c>
      <c r="F43" s="325">
        <f>'B Input'!AB155</f>
        <v>13</v>
      </c>
      <c r="G43" s="325">
        <f t="shared" si="1"/>
        <v>56</v>
      </c>
      <c r="H43" s="325">
        <f>'B Input'!AC155</f>
        <v>36</v>
      </c>
      <c r="I43" s="326">
        <f>IF('B Input'!AC155&lt;1,0,G43/H43)</f>
        <v>1.5555555555555556</v>
      </c>
      <c r="J43" s="166"/>
      <c r="K43" s="148"/>
      <c r="L43" s="148"/>
      <c r="M43" s="148"/>
    </row>
    <row r="44" spans="1:13" ht="18.45" customHeight="1" x14ac:dyDescent="0.3">
      <c r="A44" s="387">
        <v>38</v>
      </c>
      <c r="B44" s="327" t="str">
        <f>'B Input'!A104</f>
        <v>B</v>
      </c>
      <c r="C44" s="324" t="str">
        <f>'B Input'!B104</f>
        <v>WILL BARSOTTI</v>
      </c>
      <c r="D44" s="324" t="str">
        <f>'B Input'!B102</f>
        <v>SHELDON GREEN</v>
      </c>
      <c r="E44" s="325">
        <f>'B Input'!AA104</f>
        <v>14</v>
      </c>
      <c r="F44" s="325">
        <f>'B Input'!AB104</f>
        <v>10</v>
      </c>
      <c r="G44" s="325">
        <f t="shared" si="1"/>
        <v>62</v>
      </c>
      <c r="H44" s="325">
        <f>'B Input'!AC104</f>
        <v>40</v>
      </c>
      <c r="I44" s="326">
        <f>IF('B Input'!AC104&lt;1,0,G44/H44)</f>
        <v>1.55</v>
      </c>
      <c r="J44" s="166"/>
      <c r="K44" s="148"/>
      <c r="L44" s="148"/>
      <c r="M44" s="148"/>
    </row>
    <row r="45" spans="1:13" ht="18.45" customHeight="1" x14ac:dyDescent="0.3">
      <c r="A45" s="387">
        <v>39</v>
      </c>
      <c r="B45" s="327" t="str">
        <f>'B Input'!A84</f>
        <v>B</v>
      </c>
      <c r="C45" s="324" t="str">
        <f>'B Input'!B84</f>
        <v>JACKSON MILLER</v>
      </c>
      <c r="D45" s="324" t="str">
        <f>'B Input'!B78</f>
        <v>MCNARY</v>
      </c>
      <c r="E45" s="325">
        <f>'B Input'!AA84</f>
        <v>16</v>
      </c>
      <c r="F45" s="325">
        <f>'B Input'!AB84</f>
        <v>6</v>
      </c>
      <c r="G45" s="325">
        <f t="shared" si="1"/>
        <v>60</v>
      </c>
      <c r="H45" s="325">
        <f>'B Input'!AC84</f>
        <v>40</v>
      </c>
      <c r="I45" s="326">
        <f>IF('B Input'!AC84&lt;1,0,G45/H45)</f>
        <v>1.5</v>
      </c>
      <c r="J45" s="166"/>
      <c r="K45" s="148"/>
      <c r="L45" s="148"/>
      <c r="M45" s="148"/>
    </row>
    <row r="46" spans="1:13" ht="18.45" customHeight="1" x14ac:dyDescent="0.3">
      <c r="A46" s="387">
        <v>40</v>
      </c>
      <c r="B46" s="327" t="str">
        <f>'B Input'!A93</f>
        <v>B</v>
      </c>
      <c r="C46" s="324" t="str">
        <f>'B Input'!B93</f>
        <v>KELLEN VON KLEIN</v>
      </c>
      <c r="D46" s="324" t="str">
        <f>'B Input'!B90</f>
        <v>SHELDON BLACK</v>
      </c>
      <c r="E46" s="325">
        <f>'B Input'!AA93</f>
        <v>14</v>
      </c>
      <c r="F46" s="325">
        <f>'B Input'!AB93</f>
        <v>9</v>
      </c>
      <c r="G46" s="325">
        <f t="shared" si="1"/>
        <v>60</v>
      </c>
      <c r="H46" s="325">
        <f>'B Input'!AC93</f>
        <v>40</v>
      </c>
      <c r="I46" s="326">
        <f>IF('B Input'!AC93&lt;1,0,G46/H46)</f>
        <v>1.5</v>
      </c>
      <c r="J46" s="166"/>
      <c r="K46" s="148"/>
      <c r="L46" s="148"/>
      <c r="M46" s="148"/>
    </row>
    <row r="47" spans="1:13" ht="18.45" customHeight="1" x14ac:dyDescent="0.3">
      <c r="A47" s="387">
        <v>41</v>
      </c>
      <c r="B47" s="324" t="str">
        <f>'B Input'!A7</f>
        <v>B</v>
      </c>
      <c r="C47" s="324" t="str">
        <f>'B Input'!B7</f>
        <v>SAWYER KASTEN</v>
      </c>
      <c r="D47" s="324" t="str">
        <f>'B Input'!B6</f>
        <v>ALBANY</v>
      </c>
      <c r="E47" s="325">
        <f>'B Input'!AA7</f>
        <v>12</v>
      </c>
      <c r="F47" s="325">
        <f>'B Input'!AB7</f>
        <v>9</v>
      </c>
      <c r="G47" s="325">
        <f t="shared" si="1"/>
        <v>54</v>
      </c>
      <c r="H47" s="325">
        <f>'B Input'!AC7</f>
        <v>36</v>
      </c>
      <c r="I47" s="326">
        <f>IF('B Input'!AC7&lt;1,0,G47/H47)</f>
        <v>1.5</v>
      </c>
      <c r="J47" s="166"/>
      <c r="K47" s="148"/>
      <c r="L47" s="148"/>
      <c r="M47" s="148"/>
    </row>
    <row r="48" spans="1:13" ht="18.45" customHeight="1" x14ac:dyDescent="0.3">
      <c r="A48" s="387">
        <v>42</v>
      </c>
      <c r="B48" s="327" t="str">
        <f>'B Input'!A163</f>
        <v>B</v>
      </c>
      <c r="C48" s="324" t="str">
        <f>'B Input'!B163</f>
        <v>TYLER MCCLAUGHRY</v>
      </c>
      <c r="D48" s="324" t="str">
        <f>'B Input'!B162</f>
        <v>SPRAGUE ORANGE</v>
      </c>
      <c r="E48" s="325">
        <f>'B Input'!AA163</f>
        <v>11</v>
      </c>
      <c r="F48" s="325">
        <f>'B Input'!AB163</f>
        <v>6</v>
      </c>
      <c r="G48" s="325">
        <f t="shared" si="1"/>
        <v>45</v>
      </c>
      <c r="H48" s="325">
        <f>'B Input'!AC163</f>
        <v>32</v>
      </c>
      <c r="I48" s="326">
        <f>IF('B Input'!AC163&lt;1,0,G48/H48)</f>
        <v>1.40625</v>
      </c>
      <c r="J48" s="166"/>
      <c r="K48" s="148"/>
      <c r="L48" s="148"/>
      <c r="M48" s="148"/>
    </row>
    <row r="49" spans="1:13" ht="18.45" customHeight="1" x14ac:dyDescent="0.3">
      <c r="A49" s="387">
        <v>43</v>
      </c>
      <c r="B49" s="327" t="str">
        <f>'B Input'!A69</f>
        <v>B</v>
      </c>
      <c r="C49" s="324" t="str">
        <f>'B Input'!B69</f>
        <v>ANGEL VALDEZ</v>
      </c>
      <c r="D49" s="328" t="str">
        <f>'B Input'!B66</f>
        <v>MCKAY</v>
      </c>
      <c r="E49" s="325">
        <f>'B Input'!AA69</f>
        <v>9</v>
      </c>
      <c r="F49" s="325">
        <f>'B Input'!AB69</f>
        <v>14</v>
      </c>
      <c r="G49" s="325">
        <f t="shared" si="1"/>
        <v>55</v>
      </c>
      <c r="H49" s="325">
        <f>'B Input'!AC69</f>
        <v>40</v>
      </c>
      <c r="I49" s="326">
        <f>IF('B Input'!AC69&lt;1,0,G49/H49)</f>
        <v>1.375</v>
      </c>
      <c r="J49" s="166"/>
      <c r="K49" s="148"/>
      <c r="L49" s="148"/>
      <c r="M49" s="148"/>
    </row>
    <row r="50" spans="1:13" ht="18.45" customHeight="1" x14ac:dyDescent="0.3">
      <c r="A50" s="387">
        <v>44</v>
      </c>
      <c r="B50" s="319" t="str">
        <f>'G Input'!A35</f>
        <v>G</v>
      </c>
      <c r="C50" s="320" t="str">
        <f>'G Input'!B35</f>
        <v>ALEXIS BORGAARD</v>
      </c>
      <c r="D50" s="320" t="str">
        <f>'G Input'!B30</f>
        <v>SHELDON</v>
      </c>
      <c r="E50" s="321">
        <f>'G Input'!AA35</f>
        <v>8</v>
      </c>
      <c r="F50" s="321">
        <f>'G Input'!AB35</f>
        <v>15</v>
      </c>
      <c r="G50" s="321">
        <f t="shared" si="1"/>
        <v>54</v>
      </c>
      <c r="H50" s="321">
        <f>'G Input'!AC35</f>
        <v>40</v>
      </c>
      <c r="I50" s="322">
        <f>IF('G Input'!AC35&lt;1,0,G50/H50)</f>
        <v>1.35</v>
      </c>
      <c r="J50" s="166"/>
      <c r="K50" s="148"/>
      <c r="L50" s="148"/>
      <c r="M50" s="148"/>
    </row>
    <row r="51" spans="1:13" ht="18.45" customHeight="1" x14ac:dyDescent="0.3">
      <c r="A51" s="387">
        <v>45</v>
      </c>
      <c r="B51" s="319" t="str">
        <f>'B Input'!A79</f>
        <v>G</v>
      </c>
      <c r="C51" s="320" t="str">
        <f>'B Input'!B79</f>
        <v>CHARLY WATSON</v>
      </c>
      <c r="D51" s="320" t="str">
        <f>'B Input'!B78</f>
        <v>MCNARY</v>
      </c>
      <c r="E51" s="321">
        <f>'B Input'!AA79</f>
        <v>6</v>
      </c>
      <c r="F51" s="321">
        <f>'B Input'!AB79</f>
        <v>17</v>
      </c>
      <c r="G51" s="321">
        <f t="shared" si="1"/>
        <v>52</v>
      </c>
      <c r="H51" s="321">
        <f>'B Input'!AC79</f>
        <v>40</v>
      </c>
      <c r="I51" s="322">
        <f>IF('B Input'!AC79&lt;1,0,G51/H51)</f>
        <v>1.3</v>
      </c>
      <c r="J51" s="166"/>
      <c r="K51" s="148"/>
      <c r="L51" s="148"/>
      <c r="M51" s="148"/>
    </row>
    <row r="52" spans="1:13" ht="18.45" customHeight="1" x14ac:dyDescent="0.3">
      <c r="A52" s="387">
        <v>46</v>
      </c>
      <c r="B52" s="319" t="str">
        <f>'G Input'!A20</f>
        <v>G</v>
      </c>
      <c r="C52" s="320" t="str">
        <f>'G Input'!B20</f>
        <v>CAMILLE STACEY</v>
      </c>
      <c r="D52" s="320" t="str">
        <f>'G Input'!B18</f>
        <v xml:space="preserve">DALLAS </v>
      </c>
      <c r="E52" s="321">
        <f>'G Input'!AA20</f>
        <v>8</v>
      </c>
      <c r="F52" s="321">
        <f>'G Input'!AB20</f>
        <v>10</v>
      </c>
      <c r="G52" s="321">
        <f t="shared" si="1"/>
        <v>44</v>
      </c>
      <c r="H52" s="321">
        <f>'G Input'!AC20</f>
        <v>34</v>
      </c>
      <c r="I52" s="322">
        <f>IF('G Input'!AC20&lt;1,0,G52/H52)</f>
        <v>1.2941176470588236</v>
      </c>
      <c r="J52" s="166"/>
      <c r="K52" s="148"/>
      <c r="L52" s="148"/>
      <c r="M52" s="148"/>
    </row>
    <row r="53" spans="1:13" ht="18.45" customHeight="1" x14ac:dyDescent="0.3">
      <c r="A53" s="387">
        <v>47</v>
      </c>
      <c r="B53" s="327" t="str">
        <f>'B Input'!A116</f>
        <v>B</v>
      </c>
      <c r="C53" s="324" t="str">
        <f>'B Input'!B116</f>
        <v>DOMINICK VALDEZ</v>
      </c>
      <c r="D53" s="324" t="str">
        <f>'B Input'!B114</f>
        <v>SILVERTON</v>
      </c>
      <c r="E53" s="325">
        <f>'B Input'!AA116</f>
        <v>9</v>
      </c>
      <c r="F53" s="325">
        <f>'B Input'!AB116</f>
        <v>6</v>
      </c>
      <c r="G53" s="325">
        <f t="shared" si="1"/>
        <v>39</v>
      </c>
      <c r="H53" s="325">
        <f>'B Input'!AC116</f>
        <v>32</v>
      </c>
      <c r="I53" s="326">
        <f>IF('B Input'!AC116&lt;1,0,G53/H53)</f>
        <v>1.21875</v>
      </c>
      <c r="J53" s="166"/>
      <c r="K53" s="148"/>
      <c r="L53" s="148"/>
      <c r="M53" s="148"/>
    </row>
    <row r="54" spans="1:13" ht="18.45" customHeight="1" x14ac:dyDescent="0.3">
      <c r="A54" s="387">
        <v>48</v>
      </c>
      <c r="B54" s="327" t="str">
        <f>'B Input'!A94</f>
        <v>B</v>
      </c>
      <c r="C54" s="324" t="str">
        <f>'B Input'!B94</f>
        <v>PAUL FOSTER</v>
      </c>
      <c r="D54" s="324" t="str">
        <f>'B Input'!B90</f>
        <v>SHELDON BLACK</v>
      </c>
      <c r="E54" s="325">
        <f>'B Input'!AA94</f>
        <v>10</v>
      </c>
      <c r="F54" s="325">
        <f>'B Input'!AB94</f>
        <v>8</v>
      </c>
      <c r="G54" s="325">
        <f t="shared" si="1"/>
        <v>46</v>
      </c>
      <c r="H54" s="325">
        <f>'B Input'!AC94</f>
        <v>40</v>
      </c>
      <c r="I54" s="326">
        <f>IF('B Input'!AC94&lt;1,0,G54/H54)</f>
        <v>1.1499999999999999</v>
      </c>
      <c r="J54" s="166"/>
      <c r="K54" s="148"/>
      <c r="L54" s="148"/>
      <c r="M54" s="148"/>
    </row>
    <row r="55" spans="1:13" ht="18.45" customHeight="1" x14ac:dyDescent="0.3">
      <c r="A55" s="387">
        <v>49</v>
      </c>
      <c r="B55" s="329" t="str">
        <f>'B Input'!A139</f>
        <v>B</v>
      </c>
      <c r="C55" s="330" t="str">
        <f>'B Input'!B139</f>
        <v>BRAYDEN FLEENER</v>
      </c>
      <c r="D55" s="330" t="str">
        <f>'B Input'!B138</f>
        <v>SOUTH WHITE</v>
      </c>
      <c r="E55" s="331">
        <f>'B Input'!AA139</f>
        <v>9</v>
      </c>
      <c r="F55" s="331">
        <f>'B Input'!AB139</f>
        <v>9</v>
      </c>
      <c r="G55" s="325">
        <f t="shared" si="1"/>
        <v>45</v>
      </c>
      <c r="H55" s="325">
        <f>'B Input'!AC139</f>
        <v>40</v>
      </c>
      <c r="I55" s="326">
        <f>IF('B Input'!AC139&lt;1,0,G55/H55)</f>
        <v>1.125</v>
      </c>
      <c r="J55" s="166"/>
      <c r="K55" s="148"/>
      <c r="L55" s="148"/>
      <c r="M55" s="148"/>
    </row>
    <row r="56" spans="1:13" ht="18.45" customHeight="1" x14ac:dyDescent="0.3">
      <c r="A56" s="387">
        <v>50</v>
      </c>
      <c r="B56" s="327" t="str">
        <f>'B Input'!A58</f>
        <v>B</v>
      </c>
      <c r="C56" s="324" t="str">
        <f>'B Input'!B58</f>
        <v>JAYDEN CRAM</v>
      </c>
      <c r="D56" s="328" t="str">
        <f>'B Input'!B54</f>
        <v>DALLAS ORANGE</v>
      </c>
      <c r="E56" s="325">
        <f>'B Input'!AA58</f>
        <v>7</v>
      </c>
      <c r="F56" s="325">
        <f>'B Input'!AB58</f>
        <v>12</v>
      </c>
      <c r="G56" s="325">
        <f t="shared" si="1"/>
        <v>45</v>
      </c>
      <c r="H56" s="325">
        <f>'B Input'!AC58</f>
        <v>40</v>
      </c>
      <c r="I56" s="326">
        <f>IF('B Input'!AC58&lt;1,0,G56/H56)</f>
        <v>1.125</v>
      </c>
      <c r="J56" s="166"/>
      <c r="K56" s="148"/>
      <c r="L56" s="148"/>
      <c r="M56" s="148"/>
    </row>
    <row r="57" spans="1:13" ht="18.45" customHeight="1" x14ac:dyDescent="0.3">
      <c r="A57" s="387">
        <v>51</v>
      </c>
      <c r="B57" s="329" t="str">
        <f>'B Input'!A142</f>
        <v>B</v>
      </c>
      <c r="C57" s="330" t="str">
        <f>'B Input'!B142</f>
        <v>GUS BECKER</v>
      </c>
      <c r="D57" s="330" t="str">
        <f>'B Input'!B138</f>
        <v>SOUTH WHITE</v>
      </c>
      <c r="E57" s="331">
        <f>'B Input'!AA142</f>
        <v>12</v>
      </c>
      <c r="F57" s="331">
        <f>'B Input'!AB142</f>
        <v>4</v>
      </c>
      <c r="G57" s="325">
        <f t="shared" si="1"/>
        <v>44</v>
      </c>
      <c r="H57" s="325">
        <f>'B Input'!AC142</f>
        <v>40</v>
      </c>
      <c r="I57" s="326">
        <f>IF('B Input'!AC142&lt;1,0,G57/H57)</f>
        <v>1.1000000000000001</v>
      </c>
      <c r="J57" s="166"/>
      <c r="K57" s="148"/>
      <c r="L57" s="148"/>
      <c r="M57" s="148"/>
    </row>
    <row r="58" spans="1:13" ht="18.45" customHeight="1" x14ac:dyDescent="0.3">
      <c r="A58" s="387">
        <v>52</v>
      </c>
      <c r="B58" s="319" t="str">
        <f>'B Input'!A168</f>
        <v>G</v>
      </c>
      <c r="C58" s="320" t="str">
        <f>'B Input'!B168</f>
        <v>HALEY JOHNSON</v>
      </c>
      <c r="D58" s="320" t="str">
        <f>'B Input'!B162</f>
        <v>SPRAGUE ORANGE</v>
      </c>
      <c r="E58" s="321">
        <f>'B Input'!AA168</f>
        <v>5</v>
      </c>
      <c r="F58" s="321">
        <f>'B Input'!AB168</f>
        <v>10</v>
      </c>
      <c r="G58" s="321">
        <f t="shared" si="1"/>
        <v>35</v>
      </c>
      <c r="H58" s="321">
        <f>'B Input'!AC168</f>
        <v>32</v>
      </c>
      <c r="I58" s="322">
        <f>IF('B Input'!AC168&lt;1,0,G58/H58)</f>
        <v>1.09375</v>
      </c>
      <c r="J58" s="166"/>
      <c r="K58" s="148"/>
      <c r="L58" s="148"/>
      <c r="M58" s="148"/>
    </row>
    <row r="59" spans="1:13" ht="18.45" customHeight="1" x14ac:dyDescent="0.3">
      <c r="A59" s="387">
        <v>53</v>
      </c>
      <c r="B59" s="327" t="str">
        <f>'B Input'!A56</f>
        <v>B</v>
      </c>
      <c r="C59" s="324" t="str">
        <f>'B Input'!B56</f>
        <v>CASH CONNOLLY</v>
      </c>
      <c r="D59" s="328" t="str">
        <f>'B Input'!B54</f>
        <v>DALLAS ORANGE</v>
      </c>
      <c r="E59" s="325">
        <f>'B Input'!AA56</f>
        <v>5</v>
      </c>
      <c r="F59" s="325">
        <f>'B Input'!AB56</f>
        <v>14</v>
      </c>
      <c r="G59" s="325">
        <f t="shared" si="1"/>
        <v>43</v>
      </c>
      <c r="H59" s="325">
        <f>'B Input'!AC56</f>
        <v>40</v>
      </c>
      <c r="I59" s="326">
        <f>IF('B Input'!AC56&lt;1,0,G59/H59)</f>
        <v>1.075</v>
      </c>
      <c r="J59" s="166"/>
      <c r="K59" s="148"/>
      <c r="L59" s="148"/>
      <c r="M59" s="148"/>
    </row>
    <row r="60" spans="1:13" ht="18.45" customHeight="1" x14ac:dyDescent="0.3">
      <c r="A60" s="387">
        <v>54</v>
      </c>
      <c r="B60" s="319" t="str">
        <f>'G Input'!A25</f>
        <v>G</v>
      </c>
      <c r="C60" s="320" t="str">
        <f>'G Input'!B25</f>
        <v>MCKAYLA CAMPOS</v>
      </c>
      <c r="D60" s="320" t="str">
        <f>'G Input'!B18</f>
        <v xml:space="preserve">DALLAS </v>
      </c>
      <c r="E60" s="321">
        <f>'G Input'!AA25</f>
        <v>6</v>
      </c>
      <c r="F60" s="321">
        <f>'G Input'!AB25</f>
        <v>9</v>
      </c>
      <c r="G60" s="321">
        <f t="shared" si="1"/>
        <v>36</v>
      </c>
      <c r="H60" s="321">
        <f>'G Input'!AC25</f>
        <v>34</v>
      </c>
      <c r="I60" s="322">
        <f>IF('G Input'!AC25&lt;1,0,G60/H60)</f>
        <v>1.0588235294117647</v>
      </c>
      <c r="J60" s="166"/>
      <c r="K60" s="148"/>
      <c r="L60" s="148"/>
      <c r="M60" s="148"/>
    </row>
    <row r="61" spans="1:13" ht="18.45" customHeight="1" x14ac:dyDescent="0.3">
      <c r="A61" s="387">
        <v>55</v>
      </c>
      <c r="B61" s="319" t="str">
        <f>'G Input'!A33</f>
        <v>G</v>
      </c>
      <c r="C61" s="320" t="str">
        <f>'G Input'!B33</f>
        <v>MCKENZIE TUBBS</v>
      </c>
      <c r="D61" s="320" t="str">
        <f>'G Input'!B30</f>
        <v>SHELDON</v>
      </c>
      <c r="E61" s="321">
        <f>'G Input'!AA33</f>
        <v>6</v>
      </c>
      <c r="F61" s="321">
        <f>'G Input'!AB33</f>
        <v>12</v>
      </c>
      <c r="G61" s="321">
        <f t="shared" si="1"/>
        <v>42</v>
      </c>
      <c r="H61" s="321">
        <f>'G Input'!AC33</f>
        <v>40</v>
      </c>
      <c r="I61" s="322">
        <f>IF('G Input'!AC33&lt;1,0,G61/H61)</f>
        <v>1.05</v>
      </c>
      <c r="J61" s="166"/>
      <c r="K61" s="148"/>
      <c r="L61" s="148"/>
      <c r="M61" s="148"/>
    </row>
    <row r="62" spans="1:13" ht="18.45" customHeight="1" x14ac:dyDescent="0.3">
      <c r="A62" s="387">
        <v>56</v>
      </c>
      <c r="B62" s="319" t="str">
        <f>'G Input'!A31</f>
        <v>G</v>
      </c>
      <c r="C62" s="320" t="str">
        <f>'G Input'!B31</f>
        <v>ELLIE TUBBS</v>
      </c>
      <c r="D62" s="320" t="str">
        <f>'G Input'!B30</f>
        <v>SHELDON</v>
      </c>
      <c r="E62" s="321">
        <f>'G Input'!AA31</f>
        <v>8</v>
      </c>
      <c r="F62" s="321">
        <f>'G Input'!AB31</f>
        <v>9</v>
      </c>
      <c r="G62" s="321">
        <f t="shared" si="1"/>
        <v>42</v>
      </c>
      <c r="H62" s="321">
        <f>'G Input'!AC31</f>
        <v>40</v>
      </c>
      <c r="I62" s="322">
        <f>IF('G Input'!AC31&lt;1,0,G62/H62)</f>
        <v>1.05</v>
      </c>
      <c r="J62" s="166"/>
      <c r="K62" s="148"/>
      <c r="L62" s="148"/>
      <c r="M62" s="148"/>
    </row>
    <row r="63" spans="1:13" ht="18.45" customHeight="1" x14ac:dyDescent="0.3">
      <c r="A63" s="387">
        <v>57</v>
      </c>
      <c r="B63" s="319" t="str">
        <f>'G Input'!A34</f>
        <v>G</v>
      </c>
      <c r="C63" s="320" t="str">
        <f>'G Input'!B34</f>
        <v>AMONI THOMAS</v>
      </c>
      <c r="D63" s="320" t="str">
        <f>'G Input'!B30</f>
        <v>SHELDON</v>
      </c>
      <c r="E63" s="321">
        <f>'G Input'!AA34</f>
        <v>4</v>
      </c>
      <c r="F63" s="321">
        <f>'G Input'!AB34</f>
        <v>15</v>
      </c>
      <c r="G63" s="321">
        <f t="shared" si="1"/>
        <v>42</v>
      </c>
      <c r="H63" s="321">
        <f>'G Input'!AC34</f>
        <v>40</v>
      </c>
      <c r="I63" s="322">
        <f>IF('G Input'!AC34&lt;1,0,G63/H63)</f>
        <v>1.05</v>
      </c>
      <c r="J63" s="166"/>
      <c r="K63" s="148"/>
      <c r="L63" s="148"/>
      <c r="M63" s="148"/>
    </row>
    <row r="64" spans="1:13" ht="18.45" customHeight="1" x14ac:dyDescent="0.3">
      <c r="A64" s="387">
        <v>58</v>
      </c>
      <c r="B64" s="327" t="str">
        <f>'B Input'!A152</f>
        <v>B</v>
      </c>
      <c r="C64" s="324" t="str">
        <f>'B Input'!B152</f>
        <v>MAX FOSTER</v>
      </c>
      <c r="D64" s="324" t="str">
        <f>'B Input'!B150</f>
        <v>SPRAGUE BLACK</v>
      </c>
      <c r="E64" s="325">
        <f>'B Input'!AA152</f>
        <v>5</v>
      </c>
      <c r="F64" s="325">
        <f>'B Input'!AB152</f>
        <v>9</v>
      </c>
      <c r="G64" s="325">
        <f t="shared" si="1"/>
        <v>33</v>
      </c>
      <c r="H64" s="325">
        <f>'B Input'!AC152</f>
        <v>32</v>
      </c>
      <c r="I64" s="326">
        <f>IF('B Input'!AC152&lt;1,0,G64/H64)</f>
        <v>1.03125</v>
      </c>
      <c r="J64" s="166"/>
      <c r="K64" s="148"/>
      <c r="L64" s="148"/>
      <c r="M64" s="148"/>
    </row>
    <row r="65" spans="1:13" ht="18.45" customHeight="1" x14ac:dyDescent="0.3">
      <c r="A65" s="387">
        <v>59</v>
      </c>
      <c r="B65" s="319" t="str">
        <f>'B Input'!A23</f>
        <v>G</v>
      </c>
      <c r="C65" s="320" t="str">
        <f>'B Input'!B23</f>
        <v>TAYLOR WILLIAMS</v>
      </c>
      <c r="D65" s="320" t="str">
        <f>'B Input'!B18</f>
        <v>COTTAGE GROVE BLUE</v>
      </c>
      <c r="E65" s="321">
        <f>'B Input'!AA23</f>
        <v>5</v>
      </c>
      <c r="F65" s="321">
        <f>'B Input'!AB23</f>
        <v>13</v>
      </c>
      <c r="G65" s="321">
        <f t="shared" si="1"/>
        <v>41</v>
      </c>
      <c r="H65" s="321">
        <f>'B Input'!AC23</f>
        <v>40</v>
      </c>
      <c r="I65" s="322">
        <f>IF('B Input'!AC23&lt;1,0,G65/H65)</f>
        <v>1.0249999999999999</v>
      </c>
      <c r="J65" s="166"/>
      <c r="K65" s="148"/>
      <c r="L65" s="148"/>
      <c r="M65" s="148"/>
    </row>
    <row r="66" spans="1:13" ht="18.45" customHeight="1" x14ac:dyDescent="0.3">
      <c r="A66" s="387">
        <v>60</v>
      </c>
      <c r="B66" s="327" t="str">
        <f>'B Input'!A83</f>
        <v>B</v>
      </c>
      <c r="C66" s="324" t="str">
        <f>'B Input'!B83</f>
        <v>ANGEL VARGAS</v>
      </c>
      <c r="D66" s="324" t="str">
        <f>'B Input'!B78</f>
        <v>MCNARY</v>
      </c>
      <c r="E66" s="325">
        <f>'B Input'!AA83</f>
        <v>8</v>
      </c>
      <c r="F66" s="325">
        <f>'B Input'!AB83</f>
        <v>6</v>
      </c>
      <c r="G66" s="325">
        <f t="shared" si="1"/>
        <v>36</v>
      </c>
      <c r="H66" s="325">
        <f>'B Input'!AC83</f>
        <v>36</v>
      </c>
      <c r="I66" s="326">
        <f>IF('B Input'!AC83&lt;1,0,G66/H66)</f>
        <v>1</v>
      </c>
      <c r="J66" s="166"/>
      <c r="K66" s="148"/>
      <c r="L66" s="148"/>
      <c r="M66" s="148"/>
    </row>
    <row r="67" spans="1:13" ht="18.45" customHeight="1" x14ac:dyDescent="0.3">
      <c r="A67" s="387">
        <v>61</v>
      </c>
      <c r="B67" s="319" t="str">
        <f>'G Input'!A8</f>
        <v>G</v>
      </c>
      <c r="C67" s="320" t="str">
        <f>'G Input'!B8</f>
        <v>SARAH LEWIS</v>
      </c>
      <c r="D67" s="320" t="str">
        <f>'G Input'!B6</f>
        <v>ALBANY</v>
      </c>
      <c r="E67" s="321">
        <f>'G Input'!AA8</f>
        <v>4</v>
      </c>
      <c r="F67" s="321">
        <f>'G Input'!AB8</f>
        <v>10</v>
      </c>
      <c r="G67" s="321">
        <f t="shared" si="1"/>
        <v>32</v>
      </c>
      <c r="H67" s="321">
        <f>'G Input'!AC8</f>
        <v>32</v>
      </c>
      <c r="I67" s="322">
        <f>IF('G Input'!AC8&lt;1,0,G67/H67)</f>
        <v>1</v>
      </c>
      <c r="J67" s="166"/>
      <c r="K67" s="148"/>
      <c r="L67" s="148"/>
      <c r="M67" s="148"/>
    </row>
    <row r="68" spans="1:13" ht="18.45" customHeight="1" x14ac:dyDescent="0.3">
      <c r="A68" s="387">
        <v>62</v>
      </c>
      <c r="B68" s="327" t="str">
        <f>'B Input'!A19</f>
        <v>B</v>
      </c>
      <c r="C68" s="324" t="str">
        <f>'B Input'!B19</f>
        <v>CHARLES STONE</v>
      </c>
      <c r="D68" s="324" t="str">
        <f>'B Input'!B18</f>
        <v>COTTAGE GROVE BLUE</v>
      </c>
      <c r="E68" s="325">
        <f>'B Input'!AA19</f>
        <v>7</v>
      </c>
      <c r="F68" s="325">
        <f>'B Input'!AB19</f>
        <v>9</v>
      </c>
      <c r="G68" s="325">
        <f t="shared" si="1"/>
        <v>39</v>
      </c>
      <c r="H68" s="325">
        <f>'B Input'!AC19</f>
        <v>40</v>
      </c>
      <c r="I68" s="326">
        <f>IF('B Input'!AC19&lt;1,0,G68/H68)</f>
        <v>0.97499999999999998</v>
      </c>
      <c r="J68" s="166"/>
      <c r="K68" s="148"/>
      <c r="L68" s="148"/>
      <c r="M68" s="148"/>
    </row>
    <row r="69" spans="1:13" ht="18.45" customHeight="1" x14ac:dyDescent="0.3">
      <c r="A69" s="387">
        <v>63</v>
      </c>
      <c r="B69" s="327" t="str">
        <f>'B Input'!A59</f>
        <v>B</v>
      </c>
      <c r="C69" s="324" t="str">
        <f>'B Input'!B59</f>
        <v>JEREMIAH RICHARDSON</v>
      </c>
      <c r="D69" s="328" t="str">
        <f>'B Input'!B54</f>
        <v>DALLAS ORANGE</v>
      </c>
      <c r="E69" s="325">
        <f>'B Input'!AA59</f>
        <v>7</v>
      </c>
      <c r="F69" s="325">
        <f>'B Input'!AB59</f>
        <v>9</v>
      </c>
      <c r="G69" s="325">
        <f t="shared" si="1"/>
        <v>39</v>
      </c>
      <c r="H69" s="325">
        <f>'B Input'!AC59</f>
        <v>40</v>
      </c>
      <c r="I69" s="326">
        <f>IF('B Input'!AC59&lt;1,0,G69/H69)</f>
        <v>0.97499999999999998</v>
      </c>
      <c r="J69" s="166"/>
      <c r="K69" s="148"/>
      <c r="L69" s="148"/>
      <c r="M69" s="148"/>
    </row>
    <row r="70" spans="1:13" ht="18.45" customHeight="1" x14ac:dyDescent="0.3">
      <c r="A70" s="387">
        <v>64</v>
      </c>
      <c r="B70" s="319" t="str">
        <f>'B Input'!A22</f>
        <v>G</v>
      </c>
      <c r="C70" s="320" t="str">
        <f>'B Input'!B22</f>
        <v>KOURTNEE CORBIN</v>
      </c>
      <c r="D70" s="320" t="str">
        <f>'B Input'!B18</f>
        <v>COTTAGE GROVE BLUE</v>
      </c>
      <c r="E70" s="321">
        <f>'B Input'!AA22</f>
        <v>8</v>
      </c>
      <c r="F70" s="321">
        <f>'B Input'!AB22</f>
        <v>7</v>
      </c>
      <c r="G70" s="321">
        <f t="shared" si="1"/>
        <v>38</v>
      </c>
      <c r="H70" s="321">
        <f>'B Input'!AC22</f>
        <v>40</v>
      </c>
      <c r="I70" s="322">
        <f>IF('B Input'!AC22&lt;1,0,G70/H70)</f>
        <v>0.95</v>
      </c>
      <c r="J70" s="166"/>
      <c r="K70" s="148"/>
      <c r="L70" s="148"/>
      <c r="M70" s="148"/>
    </row>
    <row r="71" spans="1:13" ht="18.45" customHeight="1" x14ac:dyDescent="0.3">
      <c r="A71" s="387">
        <v>65</v>
      </c>
      <c r="B71" s="329" t="str">
        <f>'B Input'!A141</f>
        <v>B</v>
      </c>
      <c r="C71" s="330" t="str">
        <f>'B Input'!B141</f>
        <v>NOLAN DENNY</v>
      </c>
      <c r="D71" s="330" t="str">
        <f>'B Input'!B138</f>
        <v>SOUTH WHITE</v>
      </c>
      <c r="E71" s="331">
        <f>'B Input'!AA141</f>
        <v>4</v>
      </c>
      <c r="F71" s="331">
        <f>'B Input'!AB141</f>
        <v>13</v>
      </c>
      <c r="G71" s="325">
        <f t="shared" ref="G71:G102" si="2">E71*3+F71*2</f>
        <v>38</v>
      </c>
      <c r="H71" s="325">
        <f>'B Input'!AC141</f>
        <v>40</v>
      </c>
      <c r="I71" s="326">
        <f>IF('B Input'!AC141&lt;1,0,G71/H71)</f>
        <v>0.95</v>
      </c>
      <c r="J71" s="166"/>
      <c r="K71" s="148"/>
      <c r="L71" s="148"/>
      <c r="M71" s="148"/>
    </row>
    <row r="72" spans="1:13" ht="18.45" customHeight="1" x14ac:dyDescent="0.3">
      <c r="A72" s="387">
        <v>66</v>
      </c>
      <c r="B72" s="319" t="str">
        <f>'G Input'!A12</f>
        <v>G</v>
      </c>
      <c r="C72" s="320" t="str">
        <f>'G Input'!B12</f>
        <v>BRIANNA DAVIDSON</v>
      </c>
      <c r="D72" s="320" t="str">
        <f>'G Input'!B6</f>
        <v>ALBANY</v>
      </c>
      <c r="E72" s="321">
        <f>'G Input'!AA12</f>
        <v>4</v>
      </c>
      <c r="F72" s="321">
        <f>'G Input'!AB12</f>
        <v>9</v>
      </c>
      <c r="G72" s="321">
        <f t="shared" si="2"/>
        <v>30</v>
      </c>
      <c r="H72" s="321">
        <f>'G Input'!AC12</f>
        <v>32</v>
      </c>
      <c r="I72" s="322">
        <f>IF('G Input'!AC12&lt;1,0,G72/H72)</f>
        <v>0.9375</v>
      </c>
      <c r="J72" s="166"/>
      <c r="K72" s="148"/>
      <c r="L72" s="148"/>
      <c r="M72" s="148"/>
    </row>
    <row r="73" spans="1:13" ht="18.45" customHeight="1" x14ac:dyDescent="0.3">
      <c r="A73" s="387">
        <v>67</v>
      </c>
      <c r="B73" s="319" t="str">
        <f>'G Input'!A32</f>
        <v>G</v>
      </c>
      <c r="C73" s="320" t="str">
        <f>'G Input'!B32</f>
        <v>SARAH BLOOMER</v>
      </c>
      <c r="D73" s="320" t="str">
        <f>'G Input'!B30</f>
        <v>SHELDON</v>
      </c>
      <c r="E73" s="321">
        <f>'G Input'!AA32</f>
        <v>5</v>
      </c>
      <c r="F73" s="321">
        <f>'G Input'!AB32</f>
        <v>11</v>
      </c>
      <c r="G73" s="321">
        <f t="shared" si="2"/>
        <v>37</v>
      </c>
      <c r="H73" s="321">
        <f>'G Input'!AC32</f>
        <v>40</v>
      </c>
      <c r="I73" s="322">
        <f>IF('G Input'!AC32&lt;1,0,G73/H73)</f>
        <v>0.92500000000000004</v>
      </c>
      <c r="J73" s="166"/>
      <c r="K73" s="148"/>
      <c r="L73" s="148"/>
      <c r="M73" s="148"/>
    </row>
    <row r="74" spans="1:13" ht="18.45" customHeight="1" x14ac:dyDescent="0.3">
      <c r="A74" s="387">
        <v>68</v>
      </c>
      <c r="B74" s="327" t="str">
        <f>'B Input'!A60</f>
        <v>B</v>
      </c>
      <c r="C74" s="324" t="str">
        <f>'B Input'!B60</f>
        <v>JACK GLAZIER</v>
      </c>
      <c r="D74" s="328" t="str">
        <f>'B Input'!B54</f>
        <v>DALLAS ORANGE</v>
      </c>
      <c r="E74" s="325">
        <f>'B Input'!AA60</f>
        <v>6</v>
      </c>
      <c r="F74" s="325">
        <f>'B Input'!AB60</f>
        <v>9</v>
      </c>
      <c r="G74" s="325">
        <f t="shared" si="2"/>
        <v>36</v>
      </c>
      <c r="H74" s="325">
        <f>'B Input'!AC60</f>
        <v>40</v>
      </c>
      <c r="I74" s="326">
        <f>IF('B Input'!AC60&lt;1,0,G74/H74)</f>
        <v>0.9</v>
      </c>
      <c r="J74" s="166"/>
      <c r="K74" s="148"/>
      <c r="L74" s="148"/>
      <c r="M74" s="148"/>
    </row>
    <row r="75" spans="1:13" ht="18.45" customHeight="1" x14ac:dyDescent="0.3">
      <c r="A75" s="387">
        <v>69</v>
      </c>
      <c r="B75" s="327" t="str">
        <f>'B Input'!A20</f>
        <v>B</v>
      </c>
      <c r="C75" s="324" t="str">
        <f>'B Input'!B20</f>
        <v>CARTER GUTHRIE</v>
      </c>
      <c r="D75" s="324" t="str">
        <f>'B Input'!B18</f>
        <v>COTTAGE GROVE BLUE</v>
      </c>
      <c r="E75" s="325">
        <f>'B Input'!AA20</f>
        <v>4</v>
      </c>
      <c r="F75" s="325">
        <f>'B Input'!AB20</f>
        <v>12</v>
      </c>
      <c r="G75" s="325">
        <f t="shared" si="2"/>
        <v>36</v>
      </c>
      <c r="H75" s="325">
        <f>'B Input'!AC20</f>
        <v>40</v>
      </c>
      <c r="I75" s="326">
        <f>IF('B Input'!AC20&lt;1,0,G75/H75)</f>
        <v>0.9</v>
      </c>
      <c r="J75" s="166"/>
      <c r="K75" s="148"/>
      <c r="L75" s="148"/>
      <c r="M75" s="148"/>
    </row>
    <row r="76" spans="1:13" ht="18.45" customHeight="1" x14ac:dyDescent="0.3">
      <c r="A76" s="387">
        <v>70</v>
      </c>
      <c r="B76" s="319" t="str">
        <f>'G Input'!A9</f>
        <v>G</v>
      </c>
      <c r="C76" s="320" t="str">
        <f>'G Input'!B9</f>
        <v>SAMANTHA HOADLEY</v>
      </c>
      <c r="D76" s="320" t="str">
        <f>'G Input'!B6</f>
        <v>ALBANY</v>
      </c>
      <c r="E76" s="321">
        <f>'G Input'!AA9</f>
        <v>6</v>
      </c>
      <c r="F76" s="321">
        <f>'G Input'!AB9</f>
        <v>5</v>
      </c>
      <c r="G76" s="321">
        <f t="shared" si="2"/>
        <v>28</v>
      </c>
      <c r="H76" s="321">
        <f>'G Input'!AC9</f>
        <v>32</v>
      </c>
      <c r="I76" s="322">
        <f>IF('G Input'!AC9&lt;1,0,G76/H76)</f>
        <v>0.875</v>
      </c>
      <c r="J76" s="166"/>
      <c r="K76" s="148"/>
      <c r="L76" s="148"/>
      <c r="M76" s="148"/>
    </row>
    <row r="77" spans="1:13" ht="18.45" customHeight="1" x14ac:dyDescent="0.3">
      <c r="A77" s="387">
        <v>71</v>
      </c>
      <c r="B77" s="327" t="str">
        <f>'B Input'!A154</f>
        <v>B</v>
      </c>
      <c r="C77" s="324" t="str">
        <f>'B Input'!B154</f>
        <v>ROBBIE EITER</v>
      </c>
      <c r="D77" s="324" t="str">
        <f>'B Input'!B150</f>
        <v>SPRAGUE BLACK</v>
      </c>
      <c r="E77" s="325">
        <f>'B Input'!AA154</f>
        <v>5</v>
      </c>
      <c r="F77" s="325">
        <f>'B Input'!AB154</f>
        <v>6</v>
      </c>
      <c r="G77" s="325">
        <f t="shared" si="2"/>
        <v>27</v>
      </c>
      <c r="H77" s="325">
        <f>'B Input'!AC154</f>
        <v>32</v>
      </c>
      <c r="I77" s="326">
        <f>IF('B Input'!AC154&lt;1,0,G77/H77)</f>
        <v>0.84375</v>
      </c>
      <c r="J77" s="166"/>
      <c r="K77" s="148"/>
      <c r="L77" s="148"/>
      <c r="M77" s="148"/>
    </row>
    <row r="78" spans="1:13" ht="18.45" customHeight="1" x14ac:dyDescent="0.3">
      <c r="A78" s="387">
        <v>72</v>
      </c>
      <c r="B78" s="327" t="str">
        <f>'B Input'!A153</f>
        <v>B</v>
      </c>
      <c r="C78" s="324" t="str">
        <f>'B Input'!B153</f>
        <v>LUKAS FENK</v>
      </c>
      <c r="D78" s="324" t="str">
        <f>'B Input'!B150</f>
        <v>SPRAGUE BLACK</v>
      </c>
      <c r="E78" s="325">
        <f>'B Input'!AA153</f>
        <v>3</v>
      </c>
      <c r="F78" s="325">
        <f>'B Input'!AB153</f>
        <v>9</v>
      </c>
      <c r="G78" s="325">
        <f t="shared" si="2"/>
        <v>27</v>
      </c>
      <c r="H78" s="325">
        <f>'B Input'!AC153</f>
        <v>32</v>
      </c>
      <c r="I78" s="326">
        <f>IF('B Input'!AC153&lt;1,0,G78/H78)</f>
        <v>0.84375</v>
      </c>
      <c r="J78" s="166"/>
      <c r="K78" s="148"/>
      <c r="L78" s="148"/>
      <c r="M78" s="148"/>
    </row>
    <row r="79" spans="1:13" ht="18.45" customHeight="1" x14ac:dyDescent="0.3">
      <c r="A79" s="387">
        <v>73</v>
      </c>
      <c r="B79" s="319" t="str">
        <f>'B Input'!A68</f>
        <v>G</v>
      </c>
      <c r="C79" s="320" t="str">
        <f>'B Input'!B68</f>
        <v>SUMMER MOORE</v>
      </c>
      <c r="D79" s="323" t="str">
        <f>'B Input'!B66</f>
        <v>MCKAY</v>
      </c>
      <c r="E79" s="321">
        <f>'B Input'!AA68</f>
        <v>8</v>
      </c>
      <c r="F79" s="321">
        <f>'B Input'!AB68</f>
        <v>3</v>
      </c>
      <c r="G79" s="321">
        <f t="shared" si="2"/>
        <v>30</v>
      </c>
      <c r="H79" s="321">
        <f>'B Input'!AC68</f>
        <v>40</v>
      </c>
      <c r="I79" s="322">
        <f>IF('B Input'!AC68&lt;1,0,G79/H79)</f>
        <v>0.75</v>
      </c>
      <c r="J79" s="166"/>
      <c r="K79" s="148"/>
      <c r="L79" s="148"/>
      <c r="M79" s="148"/>
    </row>
    <row r="80" spans="1:13" ht="18.45" customHeight="1" x14ac:dyDescent="0.3">
      <c r="A80" s="387">
        <v>74</v>
      </c>
      <c r="B80" s="319" t="str">
        <f>'B Input'!A156</f>
        <v>G</v>
      </c>
      <c r="C80" s="320" t="str">
        <f>'B Input'!B156</f>
        <v>FED RUSKJER</v>
      </c>
      <c r="D80" s="320" t="str">
        <f>'B Input'!B150</f>
        <v>SPRAGUE BLACK</v>
      </c>
      <c r="E80" s="321">
        <f>'B Input'!AA156</f>
        <v>5</v>
      </c>
      <c r="F80" s="321">
        <f>'B Input'!AB156</f>
        <v>6</v>
      </c>
      <c r="G80" s="321">
        <f t="shared" si="2"/>
        <v>27</v>
      </c>
      <c r="H80" s="321">
        <f>'B Input'!AC156</f>
        <v>36</v>
      </c>
      <c r="I80" s="322">
        <f>IF('B Input'!AC156&lt;1,0,G80/H80)</f>
        <v>0.75</v>
      </c>
      <c r="J80" s="166"/>
      <c r="K80" s="148"/>
      <c r="L80" s="148"/>
      <c r="M80" s="148"/>
    </row>
    <row r="81" spans="1:13" ht="18.45" customHeight="1" x14ac:dyDescent="0.3">
      <c r="A81" s="387">
        <v>75</v>
      </c>
      <c r="B81" s="319" t="str">
        <f>'G Input'!A10</f>
        <v>G</v>
      </c>
      <c r="C81" s="320" t="str">
        <f>'G Input'!B10</f>
        <v>REX FISHER</v>
      </c>
      <c r="D81" s="320" t="str">
        <f>'G Input'!B6</f>
        <v>ALBANY</v>
      </c>
      <c r="E81" s="321">
        <f>'G Input'!AA10</f>
        <v>5</v>
      </c>
      <c r="F81" s="321">
        <f>'G Input'!AB10</f>
        <v>4</v>
      </c>
      <c r="G81" s="321">
        <f t="shared" si="2"/>
        <v>23</v>
      </c>
      <c r="H81" s="321">
        <f>'G Input'!AC10</f>
        <v>32</v>
      </c>
      <c r="I81" s="322">
        <f>IF('G Input'!AC10&lt;1,0,G81/H81)</f>
        <v>0.71875</v>
      </c>
      <c r="J81" s="166"/>
      <c r="K81" s="148"/>
      <c r="L81" s="148"/>
      <c r="M81" s="148"/>
    </row>
    <row r="82" spans="1:13" ht="18.45" customHeight="1" x14ac:dyDescent="0.3">
      <c r="A82" s="387">
        <v>76</v>
      </c>
      <c r="B82" s="319" t="str">
        <f>'B Input'!A67</f>
        <v>G</v>
      </c>
      <c r="C82" s="320" t="str">
        <f>'B Input'!B67</f>
        <v>ATHENA HENSON</v>
      </c>
      <c r="D82" s="323" t="str">
        <f>'B Input'!B66</f>
        <v>MCKAY</v>
      </c>
      <c r="E82" s="321">
        <f>'B Input'!AA67</f>
        <v>4</v>
      </c>
      <c r="F82" s="321">
        <f>'B Input'!AB67</f>
        <v>6</v>
      </c>
      <c r="G82" s="321">
        <f t="shared" si="2"/>
        <v>24</v>
      </c>
      <c r="H82" s="321">
        <f>'B Input'!AC67</f>
        <v>40</v>
      </c>
      <c r="I82" s="322">
        <f>IF('B Input'!AC67&lt;1,0,G82/H82)</f>
        <v>0.6</v>
      </c>
      <c r="J82" s="166"/>
      <c r="K82" s="148"/>
      <c r="L82" s="148"/>
      <c r="M82" s="148"/>
    </row>
    <row r="83" spans="1:13" ht="18.45" customHeight="1" x14ac:dyDescent="0.3">
      <c r="A83" s="387">
        <v>77</v>
      </c>
      <c r="B83" s="327" t="str">
        <f>'B Input'!A151</f>
        <v>B</v>
      </c>
      <c r="C83" s="324" t="str">
        <f>'B Input'!B151</f>
        <v>SETH DIPIETRO</v>
      </c>
      <c r="D83" s="324" t="str">
        <f>'B Input'!B150</f>
        <v>SPRAGUE BLACK</v>
      </c>
      <c r="E83" s="325">
        <f>'B Input'!AA151</f>
        <v>2</v>
      </c>
      <c r="F83" s="325">
        <f>'B Input'!AB151</f>
        <v>5</v>
      </c>
      <c r="G83" s="325">
        <f t="shared" si="2"/>
        <v>16</v>
      </c>
      <c r="H83" s="325">
        <f>'B Input'!AC151</f>
        <v>32</v>
      </c>
      <c r="I83" s="326">
        <f>IF('B Input'!AC151&lt;1,0,G83/H83)</f>
        <v>0.5</v>
      </c>
      <c r="J83" s="166"/>
      <c r="K83" s="148"/>
      <c r="L83" s="148"/>
      <c r="M83" s="148"/>
    </row>
    <row r="84" spans="1:13" ht="18.45" customHeight="1" x14ac:dyDescent="0.3">
      <c r="A84" s="387">
        <v>78</v>
      </c>
      <c r="B84" s="327" t="str">
        <f>'B Input'!A92</f>
        <v>B</v>
      </c>
      <c r="C84" s="324" t="str">
        <f>'B Input'!B92</f>
        <v>ETHAN HALLIWILL</v>
      </c>
      <c r="D84" s="324" t="str">
        <f>'B Input'!B90</f>
        <v>SHELDON BLACK</v>
      </c>
      <c r="E84" s="325">
        <f>'B Input'!AA92</f>
        <v>2</v>
      </c>
      <c r="F84" s="325">
        <f>'B Input'!AB92</f>
        <v>6</v>
      </c>
      <c r="G84" s="325">
        <f t="shared" si="2"/>
        <v>18</v>
      </c>
      <c r="H84" s="325">
        <f>'B Input'!AC92</f>
        <v>40</v>
      </c>
      <c r="I84" s="326">
        <f>IF('B Input'!AC92&lt;1,0,G84/H84)</f>
        <v>0.45</v>
      </c>
      <c r="J84" s="166"/>
      <c r="K84" s="148"/>
      <c r="L84" s="148"/>
      <c r="M84" s="148"/>
    </row>
    <row r="85" spans="1:13" ht="18.45" customHeight="1" x14ac:dyDescent="0.3">
      <c r="A85" s="387">
        <v>79</v>
      </c>
      <c r="B85" s="327" t="str">
        <f>'B Input'!A8</f>
        <v>B</v>
      </c>
      <c r="C85" s="324" t="str">
        <f>'B Input'!B8</f>
        <v>AIDAN TUGGLE</v>
      </c>
      <c r="D85" s="324" t="str">
        <f>'B Input'!B6</f>
        <v>ALBANY</v>
      </c>
      <c r="E85" s="325">
        <f>'B Input'!AA8</f>
        <v>9</v>
      </c>
      <c r="F85" s="325">
        <f>'B Input'!AB8</f>
        <v>9</v>
      </c>
      <c r="G85" s="325">
        <f t="shared" si="2"/>
        <v>45</v>
      </c>
      <c r="H85" s="325">
        <f>'B Input'!AC8</f>
        <v>24</v>
      </c>
      <c r="I85" s="326">
        <f>IF('B Input'!AC8&lt;1,0,G85/H85)</f>
        <v>1.875</v>
      </c>
      <c r="J85" s="166"/>
      <c r="K85" s="148"/>
      <c r="L85" s="148"/>
      <c r="M85" s="148"/>
    </row>
    <row r="86" spans="1:13" ht="18.45" customHeight="1" x14ac:dyDescent="0.3">
      <c r="A86" s="387">
        <v>80</v>
      </c>
      <c r="B86" s="327" t="str">
        <f>'B Input'!A48</f>
        <v>B</v>
      </c>
      <c r="C86" s="324" t="str">
        <f>'B Input'!B48</f>
        <v>TALON BOBEDA</v>
      </c>
      <c r="D86" s="328" t="str">
        <f>'B Input'!B42</f>
        <v>DALLAS BLACK</v>
      </c>
      <c r="E86" s="325">
        <f>'B Input'!AA48</f>
        <v>5</v>
      </c>
      <c r="F86" s="325">
        <f>'B Input'!AB48</f>
        <v>11</v>
      </c>
      <c r="G86" s="325">
        <f t="shared" si="2"/>
        <v>37</v>
      </c>
      <c r="H86" s="325">
        <f>'B Input'!AC48</f>
        <v>20</v>
      </c>
      <c r="I86" s="326">
        <f>IF('B Input'!AC48&lt;1,0,G86/H86)</f>
        <v>1.85</v>
      </c>
      <c r="J86" s="166"/>
      <c r="K86" s="148"/>
      <c r="L86" s="148"/>
      <c r="M86" s="148"/>
    </row>
    <row r="87" spans="1:13" ht="18.45" customHeight="1" x14ac:dyDescent="0.3">
      <c r="A87" s="387">
        <v>81</v>
      </c>
      <c r="B87" s="327" t="str">
        <f>'B Input'!A31</f>
        <v>B</v>
      </c>
      <c r="C87" s="324" t="str">
        <f>'B Input'!B31</f>
        <v>BRODY BROOKHART</v>
      </c>
      <c r="D87" s="324" t="str">
        <f>'B Input'!B30</f>
        <v>COTTAGE GROVE GOLD</v>
      </c>
      <c r="E87" s="325">
        <f>'B Input'!AA31</f>
        <v>7</v>
      </c>
      <c r="F87" s="325">
        <f>'B Input'!AB31</f>
        <v>11</v>
      </c>
      <c r="G87" s="325">
        <f t="shared" si="2"/>
        <v>43</v>
      </c>
      <c r="H87" s="325">
        <f>'B Input'!AC31</f>
        <v>24</v>
      </c>
      <c r="I87" s="326">
        <f>IF('B Input'!AC31&lt;1,0,G87/H87)</f>
        <v>1.7916666666666667</v>
      </c>
      <c r="J87" s="166"/>
      <c r="K87" s="148"/>
      <c r="L87" s="148"/>
      <c r="M87" s="148"/>
    </row>
    <row r="88" spans="1:13" ht="18.45" customHeight="1" x14ac:dyDescent="0.3">
      <c r="A88" s="387">
        <v>82</v>
      </c>
      <c r="B88" s="327" t="str">
        <f>'B Input'!A45</f>
        <v>B</v>
      </c>
      <c r="C88" s="324" t="str">
        <f>'B Input'!B45</f>
        <v>DJ HELT</v>
      </c>
      <c r="D88" s="328" t="str">
        <f>'B Input'!B42</f>
        <v>DALLAS BLACK</v>
      </c>
      <c r="E88" s="325">
        <f>'B Input'!AA45</f>
        <v>7</v>
      </c>
      <c r="F88" s="325">
        <f>'B Input'!AB45</f>
        <v>7</v>
      </c>
      <c r="G88" s="325">
        <f t="shared" si="2"/>
        <v>35</v>
      </c>
      <c r="H88" s="325">
        <f>'B Input'!AC45</f>
        <v>20</v>
      </c>
      <c r="I88" s="326">
        <f>IF('B Input'!AC45&lt;1,0,G88/H88)</f>
        <v>1.75</v>
      </c>
      <c r="J88" s="166"/>
      <c r="K88" s="148"/>
      <c r="L88" s="148"/>
      <c r="M88" s="148"/>
    </row>
    <row r="89" spans="1:13" ht="18.45" customHeight="1" x14ac:dyDescent="0.3">
      <c r="A89" s="387">
        <v>83</v>
      </c>
      <c r="B89" s="327" t="str">
        <f>'B Input'!A32</f>
        <v>B</v>
      </c>
      <c r="C89" s="324" t="str">
        <f>'B Input'!B32</f>
        <v>JAYDEN HOLLOWELL</v>
      </c>
      <c r="D89" s="324" t="str">
        <f>'B Input'!B30</f>
        <v>COTTAGE GROVE GOLD</v>
      </c>
      <c r="E89" s="325">
        <f>'B Input'!AA32</f>
        <v>4</v>
      </c>
      <c r="F89" s="325">
        <f>'B Input'!AB32</f>
        <v>9</v>
      </c>
      <c r="G89" s="325">
        <f t="shared" si="2"/>
        <v>30</v>
      </c>
      <c r="H89" s="325">
        <f>'B Input'!AC32</f>
        <v>20</v>
      </c>
      <c r="I89" s="326">
        <f>IF('B Input'!AC32&lt;1,0,G89/H89)</f>
        <v>1.5</v>
      </c>
      <c r="J89" s="166"/>
      <c r="K89" s="148"/>
      <c r="L89" s="148"/>
      <c r="M89" s="148"/>
    </row>
    <row r="90" spans="1:13" ht="18.45" customHeight="1" x14ac:dyDescent="0.3">
      <c r="A90" s="387">
        <v>84</v>
      </c>
      <c r="B90" s="319" t="str">
        <f>'G Input'!A19</f>
        <v>G</v>
      </c>
      <c r="C90" s="320" t="str">
        <f>'G Input'!B19</f>
        <v>BROOKELYNN MCDANIEL</v>
      </c>
      <c r="D90" s="320" t="str">
        <f>'G Input'!B18</f>
        <v xml:space="preserve">DALLAS </v>
      </c>
      <c r="E90" s="321">
        <f>'G Input'!AA19</f>
        <v>3</v>
      </c>
      <c r="F90" s="321">
        <f>'G Input'!AB19</f>
        <v>5</v>
      </c>
      <c r="G90" s="321">
        <f t="shared" si="2"/>
        <v>19</v>
      </c>
      <c r="H90" s="321">
        <f>'G Input'!AC19</f>
        <v>14</v>
      </c>
      <c r="I90" s="322">
        <f>IF('G Input'!AC19&lt;1,0,G90/H90)</f>
        <v>1.3571428571428572</v>
      </c>
      <c r="J90" s="166"/>
      <c r="K90" s="148"/>
      <c r="L90" s="148"/>
      <c r="M90" s="148"/>
    </row>
    <row r="91" spans="1:13" ht="18.45" customHeight="1" x14ac:dyDescent="0.3">
      <c r="A91" s="387">
        <v>85</v>
      </c>
      <c r="B91" s="327" t="str">
        <f>'B Input'!A14</f>
        <v>B</v>
      </c>
      <c r="C91" s="324" t="str">
        <f>'B Input'!B14</f>
        <v>PRESTON SCHOMBERG</v>
      </c>
      <c r="D91" s="324" t="str">
        <f>'B Input'!B6</f>
        <v>ALBANY</v>
      </c>
      <c r="E91" s="325">
        <f>'B Input'!AA14</f>
        <v>7</v>
      </c>
      <c r="F91" s="325">
        <f>'B Input'!AB14</f>
        <v>5</v>
      </c>
      <c r="G91" s="325">
        <f t="shared" si="2"/>
        <v>31</v>
      </c>
      <c r="H91" s="325">
        <f>'B Input'!AC14</f>
        <v>24</v>
      </c>
      <c r="I91" s="326">
        <f>IF('B Input'!AC14&lt;1,0,G91/H91)</f>
        <v>1.2916666666666667</v>
      </c>
      <c r="J91" s="166"/>
      <c r="K91" s="148"/>
      <c r="L91" s="148"/>
      <c r="M91" s="148"/>
    </row>
    <row r="92" spans="1:13" ht="18.45" customHeight="1" x14ac:dyDescent="0.3">
      <c r="A92" s="387">
        <v>86</v>
      </c>
      <c r="B92" s="327" t="str">
        <f>'B Input'!A118</f>
        <v>B</v>
      </c>
      <c r="C92" s="324" t="str">
        <f>'B Input'!B118</f>
        <v>WILLIAM VONFLUE</v>
      </c>
      <c r="D92" s="324" t="str">
        <f>'B Input'!B114</f>
        <v>SILVERTON</v>
      </c>
      <c r="E92" s="325">
        <f>'B Input'!AA118</f>
        <v>3</v>
      </c>
      <c r="F92" s="325">
        <f>'B Input'!AB118</f>
        <v>12</v>
      </c>
      <c r="G92" s="325">
        <f t="shared" si="2"/>
        <v>33</v>
      </c>
      <c r="H92" s="325">
        <f>'B Input'!AC118</f>
        <v>30</v>
      </c>
      <c r="I92" s="326">
        <f>IF('B Input'!AC118&lt;1,0,G92/H92)</f>
        <v>1.1000000000000001</v>
      </c>
      <c r="J92" s="166"/>
      <c r="K92" s="148"/>
      <c r="L92" s="148"/>
      <c r="M92" s="148"/>
    </row>
    <row r="93" spans="1:13" ht="18.45" customHeight="1" x14ac:dyDescent="0.3">
      <c r="A93" s="387">
        <v>87</v>
      </c>
      <c r="B93" s="319" t="str">
        <f>'B Input'!A80</f>
        <v>G</v>
      </c>
      <c r="C93" s="320" t="str">
        <f>'B Input'!B80</f>
        <v>ISABELLA MARTINEAU-MILLER</v>
      </c>
      <c r="D93" s="320" t="str">
        <f>'B Input'!B78</f>
        <v>MCNARY</v>
      </c>
      <c r="E93" s="321">
        <f>'B Input'!AA80</f>
        <v>4</v>
      </c>
      <c r="F93" s="321">
        <f>'B Input'!AB80</f>
        <v>5</v>
      </c>
      <c r="G93" s="321">
        <f t="shared" si="2"/>
        <v>22</v>
      </c>
      <c r="H93" s="321">
        <f>'B Input'!AC80</f>
        <v>20</v>
      </c>
      <c r="I93" s="322">
        <f>IF('B Input'!AC80&lt;1,0,G93/H93)</f>
        <v>1.1000000000000001</v>
      </c>
      <c r="J93" s="166"/>
      <c r="K93" s="148"/>
      <c r="L93" s="148"/>
      <c r="M93" s="148"/>
    </row>
    <row r="94" spans="1:13" ht="18.45" customHeight="1" x14ac:dyDescent="0.3">
      <c r="A94" s="387">
        <v>88</v>
      </c>
      <c r="B94" s="327" t="str">
        <f>'B Input'!A13</f>
        <v>B</v>
      </c>
      <c r="C94" s="324" t="str">
        <f>'B Input'!B13</f>
        <v>LOGAN ANGEL</v>
      </c>
      <c r="D94" s="324" t="str">
        <f>'B Input'!B6</f>
        <v>ALBANY</v>
      </c>
      <c r="E94" s="325">
        <f>'B Input'!AA13</f>
        <v>2</v>
      </c>
      <c r="F94" s="325">
        <f>'B Input'!AB13</f>
        <v>3</v>
      </c>
      <c r="G94" s="325">
        <f t="shared" si="2"/>
        <v>12</v>
      </c>
      <c r="H94" s="325">
        <f>'B Input'!AC13</f>
        <v>12</v>
      </c>
      <c r="I94" s="326">
        <f>IF('B Input'!AC13&lt;1,0,G94/H94)</f>
        <v>1</v>
      </c>
      <c r="J94" s="166"/>
      <c r="K94" s="148"/>
      <c r="L94" s="148"/>
      <c r="M94" s="148"/>
    </row>
    <row r="95" spans="1:13" ht="18.45" customHeight="1" x14ac:dyDescent="0.3">
      <c r="A95" s="387">
        <v>89</v>
      </c>
      <c r="B95" s="327" t="str">
        <f>'B Input'!A12</f>
        <v>B</v>
      </c>
      <c r="C95" s="324" t="str">
        <f>'B Input'!B12</f>
        <v>JAKE BAILEY</v>
      </c>
      <c r="D95" s="324" t="str">
        <f>'B Input'!B6</f>
        <v>ALBANY</v>
      </c>
      <c r="E95" s="325">
        <f>'B Input'!AA12</f>
        <v>2</v>
      </c>
      <c r="F95" s="325">
        <f>'B Input'!AB12</f>
        <v>3</v>
      </c>
      <c r="G95" s="325">
        <f t="shared" si="2"/>
        <v>12</v>
      </c>
      <c r="H95" s="325">
        <f>'B Input'!AC12</f>
        <v>12</v>
      </c>
      <c r="I95" s="326">
        <f>IF('B Input'!AC12&lt;1,0,G95/H95)</f>
        <v>1</v>
      </c>
      <c r="J95" s="166"/>
      <c r="K95" s="148"/>
      <c r="L95" s="148"/>
      <c r="M95" s="148"/>
    </row>
    <row r="96" spans="1:13" ht="18.45" customHeight="1" x14ac:dyDescent="0.3">
      <c r="A96" s="387">
        <v>90</v>
      </c>
      <c r="B96" s="327" t="str">
        <f>'B Input'!A121</f>
        <v>B</v>
      </c>
      <c r="C96" s="324" t="str">
        <f>'B Input'!B121</f>
        <v>DEAN SANNE</v>
      </c>
      <c r="D96" s="324" t="str">
        <f>'B Input'!B114</f>
        <v>SILVERTON</v>
      </c>
      <c r="E96" s="325">
        <f>'B Input'!AA121</f>
        <v>4</v>
      </c>
      <c r="F96" s="325">
        <f>'B Input'!AB121</f>
        <v>7</v>
      </c>
      <c r="G96" s="325">
        <f t="shared" si="2"/>
        <v>26</v>
      </c>
      <c r="H96" s="325">
        <f>'B Input'!AC121</f>
        <v>30</v>
      </c>
      <c r="I96" s="326">
        <f>IF('B Input'!AC121&lt;1,0,G96/H96)</f>
        <v>0.8666666666666667</v>
      </c>
      <c r="J96" s="166"/>
      <c r="K96" s="148"/>
      <c r="L96" s="148"/>
      <c r="M96" s="148"/>
    </row>
    <row r="97" spans="1:13" ht="18.45" customHeight="1" x14ac:dyDescent="0.3">
      <c r="A97" s="387">
        <v>91</v>
      </c>
      <c r="B97" s="327" t="str">
        <f>'B Input'!A117</f>
        <v>B</v>
      </c>
      <c r="C97" s="324" t="str">
        <f>'B Input'!B117</f>
        <v>CLIFFORD FELLER</v>
      </c>
      <c r="D97" s="324" t="str">
        <f>'B Input'!B114</f>
        <v>SILVERTON</v>
      </c>
      <c r="E97" s="325">
        <f>'B Input'!AA117</f>
        <v>2</v>
      </c>
      <c r="F97" s="325">
        <f>'B Input'!AB117</f>
        <v>2</v>
      </c>
      <c r="G97" s="325">
        <f t="shared" si="2"/>
        <v>10</v>
      </c>
      <c r="H97" s="325">
        <f>'B Input'!AC117</f>
        <v>12</v>
      </c>
      <c r="I97" s="326">
        <f>IF('B Input'!AC117&lt;1,0,G97/H97)</f>
        <v>0.83333333333333337</v>
      </c>
      <c r="J97" s="166"/>
      <c r="K97" s="148"/>
      <c r="L97" s="148"/>
      <c r="M97" s="148"/>
    </row>
    <row r="98" spans="1:13" ht="18.45" customHeight="1" x14ac:dyDescent="0.3">
      <c r="A98" s="387">
        <v>92</v>
      </c>
      <c r="B98" s="327" t="str">
        <f>'B Input'!A115</f>
        <v>G</v>
      </c>
      <c r="C98" s="324" t="str">
        <f>'B Input'!B115</f>
        <v>DARBY ULLAN</v>
      </c>
      <c r="D98" s="324" t="str">
        <f>'B Input'!B114</f>
        <v>SILVERTON</v>
      </c>
      <c r="E98" s="325">
        <f>'B Input'!AA115</f>
        <v>2</v>
      </c>
      <c r="F98" s="325">
        <f>'B Input'!AB115</f>
        <v>3</v>
      </c>
      <c r="G98" s="325">
        <f t="shared" si="2"/>
        <v>12</v>
      </c>
      <c r="H98" s="325">
        <f>'B Input'!AC115</f>
        <v>16</v>
      </c>
      <c r="I98" s="326">
        <f>IF('B Input'!AC115&lt;1,0,G98/H98)</f>
        <v>0.75</v>
      </c>
      <c r="J98" s="166"/>
      <c r="K98" s="148"/>
      <c r="L98" s="148"/>
      <c r="M98" s="148"/>
    </row>
    <row r="99" spans="1:13" ht="18.45" customHeight="1" x14ac:dyDescent="0.3">
      <c r="A99" s="387">
        <v>93</v>
      </c>
      <c r="B99" s="327" t="str">
        <f>'B Input'!A81</f>
        <v>B</v>
      </c>
      <c r="C99" s="324" t="str">
        <f>'B Input'!B81</f>
        <v>ELI HATTON</v>
      </c>
      <c r="D99" s="328" t="str">
        <f>'B Input'!B78</f>
        <v>MCNARY</v>
      </c>
      <c r="E99" s="325">
        <f>'B Input'!AA81</f>
        <v>2</v>
      </c>
      <c r="F99" s="325">
        <f>'B Input'!AB81</f>
        <v>4</v>
      </c>
      <c r="G99" s="325">
        <f t="shared" si="2"/>
        <v>14</v>
      </c>
      <c r="H99" s="325">
        <f>'B Input'!AC81</f>
        <v>20</v>
      </c>
      <c r="I99" s="326">
        <f>IF('B Input'!AC81&lt;1,0,G99/H99)</f>
        <v>0.7</v>
      </c>
      <c r="J99" s="166"/>
      <c r="K99" s="148"/>
      <c r="L99" s="148"/>
      <c r="M99" s="148"/>
    </row>
    <row r="100" spans="1:13" ht="18.45" customHeight="1" x14ac:dyDescent="0.3">
      <c r="A100" s="387">
        <v>94</v>
      </c>
      <c r="B100" s="319" t="str">
        <f>'B Input'!A85</f>
        <v>G</v>
      </c>
      <c r="C100" s="320" t="str">
        <f>'B Input'!B85</f>
        <v>EMMA MARTINEZ</v>
      </c>
      <c r="D100" s="320" t="str">
        <f>'B Input'!B78</f>
        <v>MCNARY</v>
      </c>
      <c r="E100" s="321">
        <f>'B Input'!AA85</f>
        <v>2</v>
      </c>
      <c r="F100" s="321">
        <f>'B Input'!AB85</f>
        <v>1</v>
      </c>
      <c r="G100" s="321">
        <f t="shared" si="2"/>
        <v>8</v>
      </c>
      <c r="H100" s="321">
        <f>'B Input'!AC85</f>
        <v>12</v>
      </c>
      <c r="I100" s="322">
        <f>IF('B Input'!AC85&lt;1,0,G100/H100)</f>
        <v>0.66666666666666663</v>
      </c>
      <c r="J100" s="166"/>
      <c r="K100" s="148"/>
      <c r="L100" s="148"/>
      <c r="M100" s="148"/>
    </row>
    <row r="101" spans="1:13" ht="18.45" customHeight="1" x14ac:dyDescent="0.3">
      <c r="A101" s="387">
        <v>95</v>
      </c>
      <c r="B101" s="327" t="str">
        <f>'B Input'!A9</f>
        <v>B</v>
      </c>
      <c r="C101" s="324" t="str">
        <f>'B Input'!B9</f>
        <v>TYLER GREENLESS</v>
      </c>
      <c r="D101" s="324" t="str">
        <f>'B Input'!B6</f>
        <v>ALBANY</v>
      </c>
      <c r="E101" s="325">
        <f>'B Input'!AA9</f>
        <v>0</v>
      </c>
      <c r="F101" s="325">
        <f>'B Input'!AB9</f>
        <v>4</v>
      </c>
      <c r="G101" s="325">
        <f t="shared" si="2"/>
        <v>8</v>
      </c>
      <c r="H101" s="325">
        <f>'B Input'!AC9</f>
        <v>12</v>
      </c>
      <c r="I101" s="326">
        <f>IF('B Input'!AC9&lt;1,0,G101/H101)</f>
        <v>0.66666666666666663</v>
      </c>
      <c r="J101" s="166"/>
      <c r="K101" s="148"/>
      <c r="L101" s="148"/>
      <c r="M101" s="148"/>
    </row>
    <row r="102" spans="1:13" ht="18.45" customHeight="1" x14ac:dyDescent="0.3">
      <c r="A102" s="387">
        <v>96</v>
      </c>
      <c r="B102" s="327" t="str">
        <f>'B Input'!A82</f>
        <v>B</v>
      </c>
      <c r="C102" s="324" t="str">
        <f>'B Input'!B82</f>
        <v>MARCO SALDANO</v>
      </c>
      <c r="D102" s="328" t="str">
        <f>'B Input'!B78</f>
        <v>MCNARY</v>
      </c>
      <c r="E102" s="325">
        <f>'B Input'!AA82</f>
        <v>1</v>
      </c>
      <c r="F102" s="325">
        <f>'B Input'!AB82</f>
        <v>5</v>
      </c>
      <c r="G102" s="325">
        <f t="shared" si="2"/>
        <v>13</v>
      </c>
      <c r="H102" s="325">
        <f>'B Input'!AC82</f>
        <v>20</v>
      </c>
      <c r="I102" s="326">
        <f>IF('B Input'!AC82&lt;1,0,G102/H102)</f>
        <v>0.65</v>
      </c>
      <c r="J102" s="166"/>
      <c r="K102" s="148"/>
      <c r="L102" s="148"/>
      <c r="M102" s="148"/>
    </row>
    <row r="103" spans="1:13" ht="18.45" customHeight="1" x14ac:dyDescent="0.3">
      <c r="A103" s="387">
        <v>97</v>
      </c>
      <c r="B103" s="319" t="str">
        <f>'G Input'!A22</f>
        <v>G</v>
      </c>
      <c r="C103" s="320" t="str">
        <f>'G Input'!B22</f>
        <v>GRACIE STEPHENS</v>
      </c>
      <c r="D103" s="320" t="str">
        <f>'G Input'!B18</f>
        <v xml:space="preserve">DALLAS </v>
      </c>
      <c r="E103" s="321">
        <f>'G Input'!AA22</f>
        <v>1</v>
      </c>
      <c r="F103" s="321">
        <f>'G Input'!AB22</f>
        <v>5</v>
      </c>
      <c r="G103" s="321">
        <f t="shared" ref="G103:G134" si="3">E103*3+F103*2</f>
        <v>13</v>
      </c>
      <c r="H103" s="321">
        <f>'G Input'!AC22</f>
        <v>22</v>
      </c>
      <c r="I103" s="322">
        <f>IF('G Input'!AC22&lt;1,0,G103/H103)</f>
        <v>0.59090909090909094</v>
      </c>
      <c r="J103" s="166"/>
      <c r="K103" s="148"/>
      <c r="L103" s="148"/>
      <c r="M103" s="148"/>
    </row>
    <row r="104" spans="1:13" ht="18.45" customHeight="1" x14ac:dyDescent="0.3">
      <c r="A104" s="387">
        <v>98</v>
      </c>
      <c r="B104" s="319" t="str">
        <f>'G Input'!A26</f>
        <v>G</v>
      </c>
      <c r="C104" s="320" t="str">
        <f>'G Input'!B26</f>
        <v>VICTORIA TWOBULLS</v>
      </c>
      <c r="D104" s="320" t="str">
        <f>'G Input'!B18</f>
        <v xml:space="preserve">DALLAS </v>
      </c>
      <c r="E104" s="321">
        <f>'G Input'!AA26</f>
        <v>1</v>
      </c>
      <c r="F104" s="321">
        <f>'G Input'!AB26</f>
        <v>1</v>
      </c>
      <c r="G104" s="321">
        <f t="shared" si="3"/>
        <v>5</v>
      </c>
      <c r="H104" s="321">
        <f>'G Input'!AC26</f>
        <v>10</v>
      </c>
      <c r="I104" s="322">
        <f>IF('G Input'!AC26&lt;1,0,G104/H104)</f>
        <v>0.5</v>
      </c>
      <c r="J104" s="166"/>
      <c r="K104" s="148"/>
      <c r="L104" s="148"/>
      <c r="M104" s="148"/>
    </row>
    <row r="105" spans="1:13" ht="18.45" customHeight="1" x14ac:dyDescent="0.3">
      <c r="A105" s="387">
        <v>99</v>
      </c>
      <c r="B105" s="319" t="str">
        <f>'B Input'!A86</f>
        <v>G</v>
      </c>
      <c r="C105" s="320" t="str">
        <f>'B Input'!B86</f>
        <v>TATIANA CLEVELAND</v>
      </c>
      <c r="D105" s="320" t="str">
        <f>'B Input'!B78</f>
        <v>MCNARY</v>
      </c>
      <c r="E105" s="321">
        <f>'B Input'!AA86</f>
        <v>1</v>
      </c>
      <c r="F105" s="321">
        <f>'B Input'!AB86</f>
        <v>0</v>
      </c>
      <c r="G105" s="321">
        <f t="shared" si="3"/>
        <v>3</v>
      </c>
      <c r="H105" s="321">
        <f>'B Input'!AC86</f>
        <v>12</v>
      </c>
      <c r="I105" s="322">
        <f>IF('B Input'!AC86&lt;1,0,G105/H105)</f>
        <v>0.25</v>
      </c>
      <c r="J105" s="166"/>
      <c r="K105" s="148"/>
      <c r="L105" s="148"/>
      <c r="M105" s="148"/>
    </row>
    <row r="106" spans="1:13" ht="18.45" customHeight="1" x14ac:dyDescent="0.3">
      <c r="A106" s="387">
        <v>100</v>
      </c>
      <c r="B106" s="319" t="str">
        <f>'G Input'!A13</f>
        <v>G</v>
      </c>
      <c r="C106" s="320" t="str">
        <f>'G Input'!B13</f>
        <v>JENNY BOYER</v>
      </c>
      <c r="D106" s="320" t="str">
        <f>'G Input'!B6</f>
        <v>ALBANY</v>
      </c>
      <c r="E106" s="321">
        <f>'G Input'!AA13</f>
        <v>0</v>
      </c>
      <c r="F106" s="321">
        <f>'G Input'!AB13</f>
        <v>1</v>
      </c>
      <c r="G106" s="321">
        <f t="shared" si="3"/>
        <v>2</v>
      </c>
      <c r="H106" s="321">
        <f>'G Input'!AC13</f>
        <v>16</v>
      </c>
      <c r="I106" s="322">
        <f>IF('G Input'!AC13&lt;1,0,G106/H106)</f>
        <v>0.125</v>
      </c>
      <c r="J106" s="166"/>
      <c r="K106" s="148"/>
      <c r="L106" s="148"/>
      <c r="M106" s="148"/>
    </row>
    <row r="107" spans="1:13" ht="18.45" customHeight="1" x14ac:dyDescent="0.3">
      <c r="A107" s="387">
        <v>101</v>
      </c>
      <c r="B107" s="319" t="str">
        <f>'G Input'!A11</f>
        <v>G</v>
      </c>
      <c r="C107" s="320" t="str">
        <f>'G Input'!B11</f>
        <v>EVVA LIVINGSTONE</v>
      </c>
      <c r="D107" s="320" t="str">
        <f>'G Input'!B6</f>
        <v>ALBANY</v>
      </c>
      <c r="E107" s="321">
        <f>'G Input'!AA11</f>
        <v>0</v>
      </c>
      <c r="F107" s="321">
        <f>'G Input'!AB11</f>
        <v>1</v>
      </c>
      <c r="G107" s="321">
        <f t="shared" si="3"/>
        <v>2</v>
      </c>
      <c r="H107" s="321">
        <f>'G Input'!AC11</f>
        <v>16</v>
      </c>
      <c r="I107" s="322">
        <f>IF('G Input'!AC11&lt;1,0,G107/H107)</f>
        <v>0.125</v>
      </c>
      <c r="J107" s="166"/>
      <c r="K107" s="148"/>
      <c r="L107" s="148"/>
      <c r="M107" s="148"/>
    </row>
    <row r="108" spans="1:13" ht="18.45" customHeight="1" x14ac:dyDescent="0.3">
      <c r="A108" s="387">
        <v>102</v>
      </c>
      <c r="B108" s="319" t="str">
        <f>'G Input'!A21</f>
        <v>G</v>
      </c>
      <c r="C108" s="320" t="str">
        <f>'G Input'!B21</f>
        <v>GRACE STRAUS</v>
      </c>
      <c r="D108" s="320" t="str">
        <f>'G Input'!B18</f>
        <v xml:space="preserve">DALLAS </v>
      </c>
      <c r="E108" s="321">
        <f>'G Input'!AA21</f>
        <v>0</v>
      </c>
      <c r="F108" s="321">
        <f>'G Input'!AB21</f>
        <v>0</v>
      </c>
      <c r="G108" s="321">
        <f t="shared" si="3"/>
        <v>0</v>
      </c>
      <c r="H108" s="321">
        <f>'G Input'!AC21</f>
        <v>14</v>
      </c>
      <c r="I108" s="322">
        <f>IF('G Input'!AC21&lt;1,0,G108/H108)</f>
        <v>0</v>
      </c>
      <c r="J108" s="166"/>
      <c r="K108" s="148"/>
      <c r="L108" s="148"/>
      <c r="M108" s="148"/>
    </row>
    <row r="109" spans="1:13" ht="18.45" customHeight="1" x14ac:dyDescent="0.3">
      <c r="A109" s="387">
        <v>103</v>
      </c>
      <c r="B109" s="327" t="str">
        <f>'B Input'!A21</f>
        <v>B</v>
      </c>
      <c r="C109" s="324" t="str">
        <f>'B Input'!B21</f>
        <v>BRAYDEN RAY</v>
      </c>
      <c r="D109" s="324" t="str">
        <f>'B Input'!B18</f>
        <v>COTTAGE GROVE BLUE</v>
      </c>
      <c r="E109" s="325">
        <f>'B Input'!AA21</f>
        <v>0</v>
      </c>
      <c r="F109" s="325">
        <f>'B Input'!AB21</f>
        <v>0</v>
      </c>
      <c r="G109" s="325">
        <f t="shared" si="3"/>
        <v>0</v>
      </c>
      <c r="H109" s="325">
        <f>'B Input'!AC21</f>
        <v>0</v>
      </c>
      <c r="I109" s="326">
        <f>IF('B Input'!AC21&lt;1,0,G109/H109)</f>
        <v>0</v>
      </c>
      <c r="J109" s="166"/>
      <c r="K109" s="148"/>
      <c r="L109" s="148"/>
      <c r="M109" s="148"/>
    </row>
    <row r="110" spans="1:13" ht="18.45" customHeight="1" x14ac:dyDescent="0.3">
      <c r="A110" s="387">
        <v>104</v>
      </c>
      <c r="B110" s="327" t="str">
        <f>'B Input'!A57</f>
        <v>B</v>
      </c>
      <c r="C110" s="324" t="str">
        <f>'B Input'!B57</f>
        <v>GAVIN STEINLE</v>
      </c>
      <c r="D110" s="328" t="str">
        <f>'B Input'!B54</f>
        <v>DALLAS ORANGE</v>
      </c>
      <c r="E110" s="325">
        <f>'B Input'!AA57</f>
        <v>0</v>
      </c>
      <c r="F110" s="325">
        <f>'B Input'!AB57</f>
        <v>0</v>
      </c>
      <c r="G110" s="325">
        <f t="shared" si="3"/>
        <v>0</v>
      </c>
      <c r="H110" s="325">
        <f>'B Input'!AC57</f>
        <v>0</v>
      </c>
      <c r="I110" s="326">
        <f>IF('B Input'!AC57&lt;1,0,G110/H110)</f>
        <v>0</v>
      </c>
      <c r="J110" s="166"/>
      <c r="K110" s="148"/>
      <c r="L110" s="148"/>
      <c r="M110" s="148"/>
    </row>
    <row r="111" spans="1:13" ht="18.45" customHeight="1" x14ac:dyDescent="0.3">
      <c r="A111" s="387">
        <v>105</v>
      </c>
      <c r="B111" s="327" t="str">
        <f>'B Input'!A72</f>
        <v>B</v>
      </c>
      <c r="C111" s="324" t="str">
        <f>'B Input'!B72</f>
        <v>JUAN RAMIREZ RODRIGUEZ</v>
      </c>
      <c r="D111" s="328" t="str">
        <f>'B Input'!B66</f>
        <v>MCKAY</v>
      </c>
      <c r="E111" s="325">
        <f>'B Input'!AA72</f>
        <v>0</v>
      </c>
      <c r="F111" s="325">
        <f>'B Input'!AB72</f>
        <v>0</v>
      </c>
      <c r="G111" s="325">
        <f t="shared" si="3"/>
        <v>0</v>
      </c>
      <c r="H111" s="325">
        <f>'B Input'!AC72</f>
        <v>0</v>
      </c>
      <c r="I111" s="326">
        <f>IF('B Input'!AC72&lt;1,0,G111/H111)</f>
        <v>0</v>
      </c>
      <c r="J111" s="166"/>
      <c r="K111" s="148"/>
      <c r="L111" s="148"/>
      <c r="M111" s="148"/>
    </row>
    <row r="112" spans="1:13" ht="17.850000000000001" customHeight="1" x14ac:dyDescent="0.3">
      <c r="A112" s="387">
        <v>106</v>
      </c>
      <c r="B112" s="327" t="str">
        <f>'B Input'!A144</f>
        <v>B</v>
      </c>
      <c r="C112" s="324" t="str">
        <f>'B Input'!B144</f>
        <v>KOOPER SEMM</v>
      </c>
      <c r="D112" s="324" t="str">
        <f>'B Input'!B138</f>
        <v>SOUTH WHITE</v>
      </c>
      <c r="E112" s="325">
        <f>'B Input'!AA144</f>
        <v>0</v>
      </c>
      <c r="F112" s="325">
        <f>'B Input'!AB144</f>
        <v>0</v>
      </c>
      <c r="G112" s="325">
        <f t="shared" si="3"/>
        <v>0</v>
      </c>
      <c r="H112" s="325">
        <f>'B Input'!AC144</f>
        <v>0</v>
      </c>
      <c r="I112" s="326">
        <f>IF('B Input'!AC144&lt;1,0,G112/H112)</f>
        <v>0</v>
      </c>
      <c r="J112" s="169"/>
      <c r="K112" s="148"/>
      <c r="L112" s="148"/>
      <c r="M112" s="148"/>
    </row>
    <row r="113" spans="1:13" ht="17.399999999999999" customHeight="1" x14ac:dyDescent="0.3">
      <c r="A113" s="388"/>
      <c r="B113" s="170"/>
      <c r="C113" s="170"/>
      <c r="D113" s="165"/>
      <c r="E113" s="171"/>
      <c r="F113" s="171"/>
      <c r="G113" s="171"/>
      <c r="H113" s="171"/>
      <c r="I113" s="171"/>
      <c r="J113" s="169"/>
      <c r="K113" s="148"/>
      <c r="L113" s="148"/>
      <c r="M113" s="148"/>
    </row>
    <row r="114" spans="1:13" ht="17.850000000000001" customHeight="1" x14ac:dyDescent="0.3">
      <c r="A114" s="389"/>
      <c r="B114" s="172"/>
      <c r="C114" s="172"/>
      <c r="D114" s="173"/>
      <c r="E114" s="173"/>
      <c r="F114" s="173"/>
      <c r="G114" s="173"/>
      <c r="H114" s="174">
        <f>SUM(H7:H111)/40</f>
        <v>85</v>
      </c>
      <c r="I114" s="173"/>
      <c r="J114" s="169"/>
      <c r="K114" s="148"/>
      <c r="L114" s="148"/>
      <c r="M114" s="148"/>
    </row>
    <row r="115" spans="1:13" ht="17.850000000000001" customHeight="1" x14ac:dyDescent="0.3">
      <c r="A115" s="390"/>
      <c r="B115" s="167"/>
      <c r="C115" s="167"/>
      <c r="D115" s="168"/>
      <c r="E115" s="168"/>
      <c r="F115" s="168"/>
      <c r="G115" s="168"/>
      <c r="H115" s="168"/>
      <c r="I115" s="168"/>
      <c r="J115" s="169"/>
      <c r="K115" s="148"/>
      <c r="L115" s="148"/>
      <c r="M115" s="148"/>
    </row>
    <row r="116" spans="1:13" ht="12.6" customHeight="1" x14ac:dyDescent="0.25">
      <c r="A116" s="391"/>
      <c r="B116" s="175"/>
      <c r="C116" s="175"/>
      <c r="D116" s="140"/>
      <c r="E116" s="140"/>
      <c r="F116" s="140"/>
      <c r="G116" s="140"/>
      <c r="H116" s="140"/>
      <c r="I116" s="140"/>
      <c r="J116" s="148"/>
      <c r="K116" s="148"/>
      <c r="L116" s="148"/>
      <c r="M116" s="148"/>
    </row>
    <row r="117" spans="1:13" ht="12.6" customHeight="1" x14ac:dyDescent="0.25">
      <c r="A117" s="391"/>
      <c r="B117" s="175"/>
      <c r="C117" s="175"/>
      <c r="D117" s="140"/>
      <c r="E117" s="140"/>
      <c r="F117" s="140"/>
      <c r="G117" s="140"/>
      <c r="H117" s="140"/>
      <c r="I117" s="140"/>
      <c r="J117" s="148"/>
      <c r="K117" s="148"/>
      <c r="L117" s="148"/>
      <c r="M117" s="148"/>
    </row>
    <row r="118" spans="1:13" ht="12.6" customHeight="1" x14ac:dyDescent="0.25">
      <c r="A118" s="391"/>
      <c r="B118" s="175"/>
      <c r="C118" s="175"/>
      <c r="D118" s="140"/>
      <c r="E118" s="140"/>
      <c r="F118" s="140"/>
      <c r="G118" s="140"/>
      <c r="H118" s="140"/>
      <c r="I118" s="140"/>
      <c r="J118" s="148"/>
      <c r="K118" s="148"/>
      <c r="L118" s="148"/>
      <c r="M118" s="148"/>
    </row>
    <row r="119" spans="1:13" ht="12.6" customHeight="1" x14ac:dyDescent="0.25">
      <c r="A119" s="391"/>
      <c r="B119" s="175"/>
      <c r="C119" s="175"/>
      <c r="D119" s="140"/>
      <c r="E119" s="140"/>
      <c r="F119" s="140"/>
      <c r="G119" s="140"/>
      <c r="H119" s="140"/>
      <c r="I119" s="140"/>
      <c r="J119" s="148"/>
      <c r="K119" s="148"/>
      <c r="L119" s="148"/>
      <c r="M119" s="148"/>
    </row>
    <row r="120" spans="1:13" ht="12.6" customHeight="1" x14ac:dyDescent="0.25">
      <c r="A120" s="391"/>
      <c r="B120" s="175"/>
      <c r="C120" s="175"/>
      <c r="D120" s="140"/>
      <c r="E120" s="140"/>
      <c r="F120" s="140"/>
      <c r="G120" s="140"/>
      <c r="H120" s="140"/>
      <c r="I120" s="140"/>
      <c r="J120" s="148"/>
      <c r="K120" s="148"/>
      <c r="L120" s="148"/>
      <c r="M120" s="148"/>
    </row>
    <row r="121" spans="1:13" ht="12.6" customHeight="1" x14ac:dyDescent="0.25">
      <c r="A121" s="391"/>
      <c r="B121" s="175"/>
      <c r="C121" s="175"/>
      <c r="D121" s="140"/>
      <c r="E121" s="140"/>
      <c r="F121" s="140"/>
      <c r="G121" s="140"/>
      <c r="H121" s="140"/>
      <c r="I121" s="140"/>
      <c r="J121" s="148"/>
      <c r="K121" s="148"/>
      <c r="L121" s="148"/>
      <c r="M121" s="148"/>
    </row>
    <row r="122" spans="1:13" ht="12.6" customHeight="1" x14ac:dyDescent="0.25">
      <c r="A122" s="391"/>
      <c r="B122" s="175"/>
      <c r="C122" s="175"/>
      <c r="D122" s="140"/>
      <c r="E122" s="140"/>
      <c r="F122" s="140"/>
      <c r="G122" s="140"/>
      <c r="H122" s="140"/>
      <c r="I122" s="140"/>
      <c r="J122" s="148"/>
      <c r="K122" s="148"/>
      <c r="L122" s="148"/>
      <c r="M122" s="148"/>
    </row>
    <row r="123" spans="1:13" ht="12.6" customHeight="1" x14ac:dyDescent="0.25">
      <c r="A123" s="391"/>
      <c r="B123" s="175"/>
      <c r="C123" s="175"/>
      <c r="D123" s="140"/>
      <c r="E123" s="140"/>
      <c r="F123" s="140"/>
      <c r="G123" s="140"/>
      <c r="H123" s="140"/>
      <c r="I123" s="140"/>
      <c r="J123" s="148"/>
      <c r="K123" s="148"/>
      <c r="L123" s="148"/>
      <c r="M123" s="148"/>
    </row>
    <row r="124" spans="1:13" ht="12.6" customHeight="1" x14ac:dyDescent="0.25">
      <c r="A124" s="391"/>
      <c r="B124" s="175"/>
      <c r="C124" s="175"/>
      <c r="D124" s="140"/>
      <c r="E124" s="140"/>
      <c r="F124" s="140"/>
      <c r="G124" s="140"/>
      <c r="H124" s="140"/>
      <c r="I124" s="140"/>
      <c r="J124" s="148"/>
      <c r="K124" s="148"/>
      <c r="L124" s="148"/>
      <c r="M124" s="148"/>
    </row>
  </sheetData>
  <sortState xmlns:xlrd2="http://schemas.microsoft.com/office/spreadsheetml/2017/richdata2" ref="B85:I112">
    <sortCondition descending="1" ref="I85:I112"/>
  </sortState>
  <mergeCells count="2">
    <mergeCell ref="A1:I1"/>
    <mergeCell ref="A2:I2"/>
  </mergeCells>
  <conditionalFormatting sqref="G1 H3:H6 H113:H124">
    <cfRule type="cellIs" dxfId="5" priority="1" stopIfTrue="1" operator="lessThan">
      <formula>28</formula>
    </cfRule>
  </conditionalFormatting>
  <conditionalFormatting sqref="H7:H112">
    <cfRule type="cellIs" dxfId="4" priority="2" stopIfTrue="1" operator="lessThan">
      <formula>32</formula>
    </cfRule>
  </conditionalFormatting>
  <pageMargins left="0.25" right="0.25" top="0.25" bottom="0.25" header="0.5" footer="0.5"/>
  <pageSetup orientation="portrait"/>
  <headerFooter>
    <oddFooter>&amp;C&amp;"Helvetica,Regular"&amp;12&amp;K000000&amp;P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89"/>
  <sheetViews>
    <sheetView showGridLines="0" workbookViewId="0">
      <selection activeCell="A7" sqref="A7:I11"/>
    </sheetView>
  </sheetViews>
  <sheetFormatPr defaultColWidth="10.88671875" defaultRowHeight="12" customHeight="1" x14ac:dyDescent="0.25"/>
  <cols>
    <col min="1" max="1" width="9.33203125" style="1" customWidth="1"/>
    <col min="2" max="2" width="3.109375" style="1" customWidth="1"/>
    <col min="3" max="3" width="21.44140625" style="1" customWidth="1"/>
    <col min="4" max="4" width="19.6640625" style="1" customWidth="1"/>
    <col min="5" max="5" width="9.33203125" style="1" customWidth="1"/>
    <col min="6" max="6" width="8.33203125" style="1" customWidth="1"/>
    <col min="7" max="7" width="7.5546875" style="1" customWidth="1"/>
    <col min="8" max="8" width="9.33203125" style="1" customWidth="1"/>
    <col min="9" max="9" width="13.88671875" style="1" customWidth="1"/>
    <col min="10" max="13" width="8.88671875" style="1" customWidth="1"/>
    <col min="14" max="256" width="10.88671875" style="1" customWidth="1"/>
  </cols>
  <sheetData>
    <row r="1" spans="1:13" ht="24.15" customHeight="1" x14ac:dyDescent="0.4">
      <c r="A1" s="442" t="s">
        <v>340</v>
      </c>
      <c r="B1" s="451"/>
      <c r="C1" s="451"/>
      <c r="D1" s="443"/>
      <c r="E1" s="443"/>
      <c r="F1" s="443"/>
      <c r="G1" s="443"/>
      <c r="H1" s="443"/>
      <c r="I1" s="443"/>
      <c r="J1" s="153"/>
      <c r="K1" s="153"/>
      <c r="L1" s="153"/>
      <c r="M1" s="153"/>
    </row>
    <row r="2" spans="1:13" ht="16.5" customHeight="1" x14ac:dyDescent="0.3">
      <c r="A2" s="452" t="str">
        <f>'B Input'!B2</f>
        <v>1/21/24</v>
      </c>
      <c r="B2" s="451"/>
      <c r="C2" s="451"/>
      <c r="D2" s="453"/>
      <c r="E2" s="453"/>
      <c r="F2" s="453"/>
      <c r="G2" s="453"/>
      <c r="H2" s="453"/>
      <c r="I2" s="453"/>
      <c r="J2" s="148"/>
      <c r="K2" s="148"/>
      <c r="L2" s="148"/>
      <c r="M2" s="148"/>
    </row>
    <row r="3" spans="1:13" ht="13.65" customHeight="1" x14ac:dyDescent="0.25">
      <c r="A3" s="154"/>
      <c r="B3" s="143"/>
      <c r="C3" s="143"/>
      <c r="D3" s="143"/>
      <c r="E3" s="155"/>
      <c r="F3" s="155"/>
      <c r="G3" s="155"/>
      <c r="H3" s="155"/>
      <c r="I3" s="155"/>
      <c r="J3" s="140"/>
      <c r="K3" s="148"/>
      <c r="L3" s="148"/>
      <c r="M3" s="148"/>
    </row>
    <row r="4" spans="1:13" ht="18" customHeight="1" x14ac:dyDescent="0.3">
      <c r="A4" s="176"/>
      <c r="B4" s="177"/>
      <c r="C4" s="177"/>
      <c r="D4" s="177"/>
      <c r="E4" s="177"/>
      <c r="F4" s="177"/>
      <c r="G4" s="178"/>
      <c r="H4" s="179" t="s">
        <v>169</v>
      </c>
      <c r="I4" s="178"/>
      <c r="J4" s="180"/>
      <c r="K4" s="148"/>
      <c r="L4" s="148"/>
      <c r="M4" s="148"/>
    </row>
    <row r="5" spans="1:13" ht="18" customHeight="1" x14ac:dyDescent="0.3">
      <c r="A5" s="176"/>
      <c r="B5" s="181"/>
      <c r="C5" s="182" t="s">
        <v>170</v>
      </c>
      <c r="D5" s="182" t="s">
        <v>171</v>
      </c>
      <c r="E5" s="182" t="s">
        <v>172</v>
      </c>
      <c r="F5" s="182" t="s">
        <v>173</v>
      </c>
      <c r="G5" s="183" t="s">
        <v>174</v>
      </c>
      <c r="H5" s="183" t="s">
        <v>175</v>
      </c>
      <c r="I5" s="183" t="s">
        <v>176</v>
      </c>
      <c r="J5" s="180"/>
      <c r="K5" s="148"/>
      <c r="L5" s="148"/>
      <c r="M5" s="148"/>
    </row>
    <row r="6" spans="1:13" ht="18" customHeight="1" x14ac:dyDescent="0.3">
      <c r="A6" s="149"/>
      <c r="B6" s="184"/>
      <c r="C6" s="184"/>
      <c r="D6" s="184"/>
      <c r="E6" s="184"/>
      <c r="F6" s="184"/>
      <c r="G6" s="185"/>
      <c r="H6" s="185"/>
      <c r="I6" s="185"/>
      <c r="J6" s="140"/>
      <c r="K6" s="148"/>
      <c r="L6" s="148"/>
      <c r="M6" s="148"/>
    </row>
    <row r="7" spans="1:13" ht="17.399999999999999" customHeight="1" x14ac:dyDescent="0.3">
      <c r="A7" s="332">
        <v>1</v>
      </c>
      <c r="B7" s="379" t="str">
        <f>'B Input'!A167</f>
        <v>B</v>
      </c>
      <c r="C7" s="380" t="str">
        <f>'B Input'!B167</f>
        <v>LIAM BISSELL</v>
      </c>
      <c r="D7" s="380" t="str">
        <f>'B Input'!B162</f>
        <v>SPRAGUE ORANGE</v>
      </c>
      <c r="E7" s="381">
        <f>'B Input'!AA167</f>
        <v>24</v>
      </c>
      <c r="F7" s="381">
        <f>'B Input'!AB167</f>
        <v>14</v>
      </c>
      <c r="G7" s="381">
        <f t="shared" ref="G7:G38" si="0">E7*3+F7*2</f>
        <v>100</v>
      </c>
      <c r="H7" s="381">
        <f>'B Input'!AC167</f>
        <v>40</v>
      </c>
      <c r="I7" s="382">
        <f>IF('B Input'!AC167&lt;1,0,G7/H7)</f>
        <v>2.5</v>
      </c>
      <c r="J7" s="152"/>
      <c r="K7" s="148"/>
      <c r="L7" s="148"/>
      <c r="M7" s="148"/>
    </row>
    <row r="8" spans="1:13" ht="17.399999999999999" customHeight="1" x14ac:dyDescent="0.3">
      <c r="A8" s="332">
        <v>2</v>
      </c>
      <c r="B8" s="379" t="str">
        <f>'B Input'!A36</f>
        <v>B</v>
      </c>
      <c r="C8" s="380" t="str">
        <f>'B Input'!B36</f>
        <v>IAN RENFRO</v>
      </c>
      <c r="D8" s="380" t="str">
        <f>'B Input'!B30</f>
        <v>COTTAGE GROVE GOLD</v>
      </c>
      <c r="E8" s="381">
        <f>'B Input'!AA36</f>
        <v>21</v>
      </c>
      <c r="F8" s="381">
        <f>'B Input'!AB36</f>
        <v>16</v>
      </c>
      <c r="G8" s="381">
        <f t="shared" si="0"/>
        <v>95</v>
      </c>
      <c r="H8" s="381">
        <f>'B Input'!AC36</f>
        <v>40</v>
      </c>
      <c r="I8" s="382">
        <f>IF('B Input'!AC36&lt;1,0,G8/H8)</f>
        <v>2.375</v>
      </c>
      <c r="J8" s="152"/>
      <c r="K8" s="148"/>
      <c r="L8" s="148"/>
      <c r="M8" s="148"/>
    </row>
    <row r="9" spans="1:13" ht="17.399999999999999" customHeight="1" x14ac:dyDescent="0.3">
      <c r="A9" s="332">
        <v>3</v>
      </c>
      <c r="B9" s="379" t="str">
        <f>'B Input'!A43</f>
        <v>B</v>
      </c>
      <c r="C9" s="380" t="str">
        <f>'B Input'!B43</f>
        <v>ALEX MACNAB</v>
      </c>
      <c r="D9" s="383" t="str">
        <f>'B Input'!B42</f>
        <v>DALLAS BLACK</v>
      </c>
      <c r="E9" s="381">
        <f>'B Input'!AA43</f>
        <v>22</v>
      </c>
      <c r="F9" s="381">
        <f>'B Input'!AB43</f>
        <v>14</v>
      </c>
      <c r="G9" s="381">
        <f t="shared" si="0"/>
        <v>94</v>
      </c>
      <c r="H9" s="381">
        <f>'B Input'!AC43</f>
        <v>40</v>
      </c>
      <c r="I9" s="382">
        <f>IF('B Input'!AC43&lt;1,0,G9/H9)</f>
        <v>2.35</v>
      </c>
      <c r="J9" s="152"/>
      <c r="K9" s="148"/>
      <c r="L9" s="148"/>
      <c r="M9" s="148"/>
    </row>
    <row r="10" spans="1:13" ht="17.399999999999999" customHeight="1" x14ac:dyDescent="0.3">
      <c r="A10" s="332">
        <v>4</v>
      </c>
      <c r="B10" s="379" t="str">
        <f>'B Input'!A131</f>
        <v>B</v>
      </c>
      <c r="C10" s="380" t="str">
        <f>'B Input'!B131</f>
        <v>LUKE ERWIN</v>
      </c>
      <c r="D10" s="380" t="str">
        <f>'B Input'!B126</f>
        <v xml:space="preserve">SOUTH BLUE </v>
      </c>
      <c r="E10" s="381">
        <f>'B Input'!AA131</f>
        <v>26</v>
      </c>
      <c r="F10" s="381">
        <f>'B Input'!AB131</f>
        <v>8</v>
      </c>
      <c r="G10" s="381">
        <f t="shared" si="0"/>
        <v>94</v>
      </c>
      <c r="H10" s="381">
        <f>'B Input'!AC131</f>
        <v>40</v>
      </c>
      <c r="I10" s="382">
        <f>IF('B Input'!AC131&lt;1,0,G10/H10)</f>
        <v>2.35</v>
      </c>
      <c r="J10" s="152"/>
      <c r="K10" s="148"/>
      <c r="L10" s="148"/>
      <c r="M10" s="148"/>
    </row>
    <row r="11" spans="1:13" ht="17.399999999999999" customHeight="1" x14ac:dyDescent="0.3">
      <c r="A11" s="332">
        <v>5</v>
      </c>
      <c r="B11" s="379" t="str">
        <f>'B Input'!A103</f>
        <v>B</v>
      </c>
      <c r="C11" s="380" t="str">
        <f>'B Input'!B103</f>
        <v>JACOB JACKSON</v>
      </c>
      <c r="D11" s="380" t="str">
        <f>'B Input'!B102</f>
        <v>SHELDON GREEN</v>
      </c>
      <c r="E11" s="381">
        <f>'B Input'!AA103</f>
        <v>19</v>
      </c>
      <c r="F11" s="381">
        <f>'B Input'!AB103</f>
        <v>15</v>
      </c>
      <c r="G11" s="381">
        <f t="shared" si="0"/>
        <v>87</v>
      </c>
      <c r="H11" s="381">
        <f>'B Input'!AC103</f>
        <v>40</v>
      </c>
      <c r="I11" s="382">
        <f>IF('B Input'!AC103&lt;1,0,G11/H11)</f>
        <v>2.1749999999999998</v>
      </c>
      <c r="J11" s="152"/>
      <c r="K11" s="148"/>
      <c r="L11" s="148"/>
      <c r="M11" s="148"/>
    </row>
    <row r="12" spans="1:13" ht="17.399999999999999" customHeight="1" x14ac:dyDescent="0.3">
      <c r="A12" s="186">
        <v>6</v>
      </c>
      <c r="B12" s="190" t="str">
        <f>'B Input'!A165</f>
        <v>B</v>
      </c>
      <c r="C12" s="187" t="str">
        <f>'B Input'!B165</f>
        <v>PARKER SEARCY</v>
      </c>
      <c r="D12" s="187" t="str">
        <f>'B Input'!B162</f>
        <v>SPRAGUE ORANGE</v>
      </c>
      <c r="E12" s="188">
        <f>'B Input'!AA165</f>
        <v>14</v>
      </c>
      <c r="F12" s="188">
        <f>'B Input'!AB165</f>
        <v>13</v>
      </c>
      <c r="G12" s="188">
        <f t="shared" si="0"/>
        <v>68</v>
      </c>
      <c r="H12" s="188">
        <f>'B Input'!AC165</f>
        <v>32</v>
      </c>
      <c r="I12" s="189">
        <f>IF('B Input'!AC165&lt;1,0,G12/H12)</f>
        <v>2.125</v>
      </c>
      <c r="J12" s="152"/>
      <c r="K12" s="148"/>
      <c r="L12" s="148"/>
      <c r="M12" s="148"/>
    </row>
    <row r="13" spans="1:13" ht="17.399999999999999" customHeight="1" x14ac:dyDescent="0.3">
      <c r="A13" s="186">
        <v>7</v>
      </c>
      <c r="B13" s="190" t="str">
        <f>'B Input'!A35</f>
        <v>B</v>
      </c>
      <c r="C13" s="187" t="str">
        <f>'B Input'!B35</f>
        <v>BLAKE PENNINGTON</v>
      </c>
      <c r="D13" s="187" t="str">
        <f>'B Input'!B30</f>
        <v>COTTAGE GROVE GOLD</v>
      </c>
      <c r="E13" s="188">
        <f>'B Input'!AA35</f>
        <v>22</v>
      </c>
      <c r="F13" s="188">
        <f>'B Input'!AB35</f>
        <v>9</v>
      </c>
      <c r="G13" s="188">
        <f t="shared" si="0"/>
        <v>84</v>
      </c>
      <c r="H13" s="188">
        <f>'B Input'!AC35</f>
        <v>40</v>
      </c>
      <c r="I13" s="189">
        <f>IF('B Input'!AC35&lt;1,0,G13/H13)</f>
        <v>2.1</v>
      </c>
      <c r="J13" s="152"/>
      <c r="K13" s="148"/>
      <c r="L13" s="148"/>
      <c r="M13" s="148"/>
    </row>
    <row r="14" spans="1:13" ht="17.399999999999999" customHeight="1" x14ac:dyDescent="0.3">
      <c r="A14" s="186">
        <v>8</v>
      </c>
      <c r="B14" s="190" t="str">
        <f>'B Input'!A106</f>
        <v>B</v>
      </c>
      <c r="C14" s="187" t="str">
        <f>'B Input'!B106</f>
        <v>FINN EAST</v>
      </c>
      <c r="D14" s="187" t="str">
        <f>'B Input'!B102</f>
        <v>SHELDON GREEN</v>
      </c>
      <c r="E14" s="188">
        <f>'B Input'!AA106</f>
        <v>22</v>
      </c>
      <c r="F14" s="188">
        <f>'B Input'!AB106</f>
        <v>9</v>
      </c>
      <c r="G14" s="188">
        <f t="shared" si="0"/>
        <v>84</v>
      </c>
      <c r="H14" s="188">
        <f>'B Input'!AC106</f>
        <v>40</v>
      </c>
      <c r="I14" s="189">
        <f>IF('B Input'!AC106&lt;1,0,G14/H14)</f>
        <v>2.1</v>
      </c>
      <c r="J14" s="152"/>
      <c r="K14" s="148"/>
      <c r="L14" s="148"/>
      <c r="M14" s="148"/>
    </row>
    <row r="15" spans="1:13" ht="17.399999999999999" customHeight="1" x14ac:dyDescent="0.3">
      <c r="A15" s="186">
        <v>9</v>
      </c>
      <c r="B15" s="190" t="str">
        <f>'B Input'!A44</f>
        <v>B</v>
      </c>
      <c r="C15" s="187" t="str">
        <f>'B Input'!B44</f>
        <v>DEAN BURWASH</v>
      </c>
      <c r="D15" s="191" t="str">
        <f>'B Input'!B42</f>
        <v>DALLAS BLACK</v>
      </c>
      <c r="E15" s="188">
        <f>'B Input'!AA44</f>
        <v>14</v>
      </c>
      <c r="F15" s="188">
        <f>'B Input'!AB44</f>
        <v>20</v>
      </c>
      <c r="G15" s="188">
        <f t="shared" si="0"/>
        <v>82</v>
      </c>
      <c r="H15" s="188">
        <f>'B Input'!AC44</f>
        <v>40</v>
      </c>
      <c r="I15" s="189">
        <f>IF('B Input'!AC44&lt;1,0,G15/H15)</f>
        <v>2.0499999999999998</v>
      </c>
      <c r="J15" s="152"/>
      <c r="K15" s="148"/>
      <c r="L15" s="148"/>
      <c r="M15" s="148"/>
    </row>
    <row r="16" spans="1:13" ht="17.399999999999999" customHeight="1" x14ac:dyDescent="0.3">
      <c r="A16" s="186">
        <v>10</v>
      </c>
      <c r="B16" s="190" t="str">
        <f>'B Input'!A128</f>
        <v>B</v>
      </c>
      <c r="C16" s="187" t="str">
        <f>'B Input'!B128</f>
        <v>HATIMU LETISI</v>
      </c>
      <c r="D16" s="187" t="str">
        <f>'B Input'!B126</f>
        <v xml:space="preserve">SOUTH BLUE </v>
      </c>
      <c r="E16" s="188">
        <f>'B Input'!AA128</f>
        <v>17</v>
      </c>
      <c r="F16" s="188">
        <f>'B Input'!AB128</f>
        <v>15</v>
      </c>
      <c r="G16" s="188">
        <f t="shared" si="0"/>
        <v>81</v>
      </c>
      <c r="H16" s="188">
        <f>'B Input'!AC128</f>
        <v>40</v>
      </c>
      <c r="I16" s="189">
        <f>IF('B Input'!AC128&lt;1,0,G16/H16)</f>
        <v>2.0249999999999999</v>
      </c>
      <c r="J16" s="152"/>
      <c r="K16" s="148"/>
      <c r="L16" s="148"/>
      <c r="M16" s="148"/>
    </row>
    <row r="17" spans="1:13" ht="17.399999999999999" customHeight="1" x14ac:dyDescent="0.3">
      <c r="A17" s="186">
        <v>11</v>
      </c>
      <c r="B17" s="190" t="str">
        <f>'B Input'!A107</f>
        <v>B</v>
      </c>
      <c r="C17" s="187" t="str">
        <f>'B Input'!B107</f>
        <v>MATT BIRKHOLZ</v>
      </c>
      <c r="D17" s="187" t="str">
        <f>'B Input'!B102</f>
        <v>SHELDON GREEN</v>
      </c>
      <c r="E17" s="188">
        <f>'B Input'!AA107</f>
        <v>17</v>
      </c>
      <c r="F17" s="188">
        <f>'B Input'!AB107</f>
        <v>14</v>
      </c>
      <c r="G17" s="188">
        <f t="shared" si="0"/>
        <v>79</v>
      </c>
      <c r="H17" s="188">
        <f>'B Input'!AC107</f>
        <v>40</v>
      </c>
      <c r="I17" s="189">
        <f>IF('B Input'!AC107&lt;1,0,G17/H17)</f>
        <v>1.9750000000000001</v>
      </c>
      <c r="J17" s="152"/>
      <c r="K17" s="148"/>
      <c r="L17" s="148"/>
      <c r="M17" s="148"/>
    </row>
    <row r="18" spans="1:13" ht="17.399999999999999" customHeight="1" x14ac:dyDescent="0.3">
      <c r="A18" s="186">
        <v>12</v>
      </c>
      <c r="B18" s="190" t="str">
        <f>'B Input'!A130</f>
        <v>B</v>
      </c>
      <c r="C18" s="187" t="str">
        <f>'B Input'!B130</f>
        <v>JAKE SPEAR</v>
      </c>
      <c r="D18" s="187" t="str">
        <f>'B Input'!B126</f>
        <v xml:space="preserve">SOUTH BLUE </v>
      </c>
      <c r="E18" s="188">
        <f>'B Input'!AA130</f>
        <v>19</v>
      </c>
      <c r="F18" s="188">
        <f>'B Input'!AB130</f>
        <v>11</v>
      </c>
      <c r="G18" s="188">
        <f t="shared" si="0"/>
        <v>79</v>
      </c>
      <c r="H18" s="188">
        <f>'B Input'!AC130</f>
        <v>40</v>
      </c>
      <c r="I18" s="189">
        <f>IF('B Input'!AC130&lt;1,0,G18/H18)</f>
        <v>1.9750000000000001</v>
      </c>
      <c r="J18" s="152"/>
      <c r="K18" s="148"/>
      <c r="L18" s="148"/>
      <c r="M18" s="148"/>
    </row>
    <row r="19" spans="1:13" ht="17.399999999999999" customHeight="1" x14ac:dyDescent="0.3">
      <c r="A19" s="186">
        <v>13</v>
      </c>
      <c r="B19" s="190" t="str">
        <f>'B Input'!A129</f>
        <v>B</v>
      </c>
      <c r="C19" s="187" t="str">
        <f>'B Input'!B129</f>
        <v>BLAKE KANSKY</v>
      </c>
      <c r="D19" s="187" t="str">
        <f>'B Input'!B126</f>
        <v xml:space="preserve">SOUTH BLUE </v>
      </c>
      <c r="E19" s="188">
        <f>'B Input'!AA129</f>
        <v>19</v>
      </c>
      <c r="F19" s="188">
        <f>'B Input'!AB129</f>
        <v>11</v>
      </c>
      <c r="G19" s="188">
        <f t="shared" si="0"/>
        <v>79</v>
      </c>
      <c r="H19" s="188">
        <f>'B Input'!AC129</f>
        <v>40</v>
      </c>
      <c r="I19" s="189">
        <f>IF('B Input'!AC129&lt;1,0,G19/H19)</f>
        <v>1.9750000000000001</v>
      </c>
      <c r="J19" s="152"/>
      <c r="K19" s="148"/>
      <c r="L19" s="148"/>
      <c r="M19" s="148"/>
    </row>
    <row r="20" spans="1:13" ht="17.399999999999999" customHeight="1" x14ac:dyDescent="0.3">
      <c r="A20" s="186">
        <v>14</v>
      </c>
      <c r="B20" s="190" t="str">
        <f>'B Input'!A164</f>
        <v>B</v>
      </c>
      <c r="C20" s="187" t="str">
        <f>'B Input'!B164</f>
        <v>AUSTIN MCCLAUGHRY</v>
      </c>
      <c r="D20" s="187" t="str">
        <f>'B Input'!B162</f>
        <v>SPRAGUE ORANGE</v>
      </c>
      <c r="E20" s="188">
        <f>'B Input'!AA164</f>
        <v>11</v>
      </c>
      <c r="F20" s="188">
        <f>'B Input'!AB164</f>
        <v>15</v>
      </c>
      <c r="G20" s="188">
        <f t="shared" si="0"/>
        <v>63</v>
      </c>
      <c r="H20" s="188">
        <f>'B Input'!AC164</f>
        <v>32</v>
      </c>
      <c r="I20" s="189">
        <f>IF('B Input'!AC164&lt;1,0,G20/H20)</f>
        <v>1.96875</v>
      </c>
      <c r="J20" s="152"/>
      <c r="K20" s="148"/>
      <c r="L20" s="148"/>
      <c r="M20" s="148"/>
    </row>
    <row r="21" spans="1:13" ht="17.399999999999999" customHeight="1" x14ac:dyDescent="0.3">
      <c r="A21" s="186">
        <v>15</v>
      </c>
      <c r="B21" s="190" t="str">
        <f>'B Input'!A166</f>
        <v>B</v>
      </c>
      <c r="C21" s="187" t="str">
        <f>'B Input'!B166</f>
        <v>DC VANCUREN</v>
      </c>
      <c r="D21" s="187" t="str">
        <f>'B Input'!B162</f>
        <v>SPRAGUE ORANGE</v>
      </c>
      <c r="E21" s="188">
        <f>'B Input'!AA166</f>
        <v>15</v>
      </c>
      <c r="F21" s="188">
        <f>'B Input'!AB166</f>
        <v>9</v>
      </c>
      <c r="G21" s="188">
        <f t="shared" si="0"/>
        <v>63</v>
      </c>
      <c r="H21" s="188">
        <f>'B Input'!AC166</f>
        <v>32</v>
      </c>
      <c r="I21" s="189">
        <f>IF('B Input'!AC166&lt;1,0,G21/H21)</f>
        <v>1.96875</v>
      </c>
      <c r="J21" s="152"/>
      <c r="K21" s="148"/>
      <c r="L21" s="148"/>
      <c r="M21" s="148"/>
    </row>
    <row r="22" spans="1:13" ht="17.399999999999999" customHeight="1" x14ac:dyDescent="0.3">
      <c r="A22" s="186">
        <v>16</v>
      </c>
      <c r="B22" s="192" t="str">
        <f>'B Input'!A143</f>
        <v>B</v>
      </c>
      <c r="C22" s="193" t="str">
        <f>'B Input'!B143</f>
        <v>KEVIN SEMM</v>
      </c>
      <c r="D22" s="193" t="str">
        <f>'B Input'!B138</f>
        <v>SOUTH WHITE</v>
      </c>
      <c r="E22" s="194">
        <f>'B Input'!AA143</f>
        <v>20</v>
      </c>
      <c r="F22" s="194">
        <f>'B Input'!AB143</f>
        <v>9</v>
      </c>
      <c r="G22" s="188">
        <f t="shared" si="0"/>
        <v>78</v>
      </c>
      <c r="H22" s="188">
        <f>'B Input'!AC143</f>
        <v>40</v>
      </c>
      <c r="I22" s="189">
        <f>IF('B Input'!AC143&lt;1,0,G22/H22)</f>
        <v>1.95</v>
      </c>
      <c r="J22" s="152"/>
      <c r="K22" s="148"/>
      <c r="L22" s="148"/>
      <c r="M22" s="148"/>
    </row>
    <row r="23" spans="1:13" ht="17.399999999999999" customHeight="1" x14ac:dyDescent="0.3">
      <c r="A23" s="186">
        <v>17</v>
      </c>
      <c r="B23" s="190" t="str">
        <f>'B Input'!A105</f>
        <v>B</v>
      </c>
      <c r="C23" s="187" t="str">
        <f>'B Input'!B105</f>
        <v>LYON BLOMBERG</v>
      </c>
      <c r="D23" s="187" t="str">
        <f>'B Input'!B102</f>
        <v>SHELDON GREEN</v>
      </c>
      <c r="E23" s="188">
        <f>'B Input'!AA105</f>
        <v>19</v>
      </c>
      <c r="F23" s="188">
        <f>'B Input'!AB105</f>
        <v>10</v>
      </c>
      <c r="G23" s="188">
        <f t="shared" si="0"/>
        <v>77</v>
      </c>
      <c r="H23" s="188">
        <f>'B Input'!AC105</f>
        <v>40</v>
      </c>
      <c r="I23" s="189">
        <f>IF('B Input'!AC105&lt;1,0,G23/H23)</f>
        <v>1.925</v>
      </c>
      <c r="J23" s="152"/>
      <c r="K23" s="148"/>
      <c r="L23" s="148"/>
      <c r="M23" s="148"/>
    </row>
    <row r="24" spans="1:13" ht="17.399999999999999" customHeight="1" x14ac:dyDescent="0.3">
      <c r="A24" s="186">
        <v>18</v>
      </c>
      <c r="B24" s="190" t="str">
        <f>'B Input'!A120</f>
        <v>B</v>
      </c>
      <c r="C24" s="187" t="str">
        <f>'B Input'!B120</f>
        <v>QEUNTIN BELVILLE</v>
      </c>
      <c r="D24" s="187" t="str">
        <f>'B Input'!B114</f>
        <v>SILVERTON</v>
      </c>
      <c r="E24" s="188">
        <f>'B Input'!AA120</f>
        <v>18</v>
      </c>
      <c r="F24" s="188">
        <f>'B Input'!AB120</f>
        <v>10</v>
      </c>
      <c r="G24" s="188">
        <f t="shared" si="0"/>
        <v>74</v>
      </c>
      <c r="H24" s="188">
        <f>'B Input'!AC120</f>
        <v>40</v>
      </c>
      <c r="I24" s="189">
        <f>IF('B Input'!AC120&lt;1,0,G24/H24)</f>
        <v>1.85</v>
      </c>
      <c r="J24" s="152"/>
      <c r="K24" s="148"/>
      <c r="L24" s="148"/>
      <c r="M24" s="148"/>
    </row>
    <row r="25" spans="1:13" ht="17.399999999999999" customHeight="1" x14ac:dyDescent="0.3">
      <c r="A25" s="186">
        <v>19</v>
      </c>
      <c r="B25" s="190" t="str">
        <f>'B Input'!A11</f>
        <v>B</v>
      </c>
      <c r="C25" s="187" t="str">
        <f>'B Input'!B11</f>
        <v>SYMEON BRAMAN</v>
      </c>
      <c r="D25" s="187" t="str">
        <f>'B Input'!B6</f>
        <v>ALBANY</v>
      </c>
      <c r="E25" s="188">
        <f>'B Input'!AA11</f>
        <v>17</v>
      </c>
      <c r="F25" s="188">
        <f>'B Input'!AB11</f>
        <v>11</v>
      </c>
      <c r="G25" s="188">
        <f t="shared" si="0"/>
        <v>73</v>
      </c>
      <c r="H25" s="188">
        <f>'B Input'!AC11</f>
        <v>40</v>
      </c>
      <c r="I25" s="189">
        <f>IF('B Input'!AC11&lt;1,0,G25/H25)</f>
        <v>1.825</v>
      </c>
      <c r="J25" s="152"/>
      <c r="K25" s="148"/>
      <c r="L25" s="148"/>
      <c r="M25" s="148"/>
    </row>
    <row r="26" spans="1:13" ht="17.399999999999999" customHeight="1" x14ac:dyDescent="0.3">
      <c r="A26" s="186">
        <v>20</v>
      </c>
      <c r="B26" s="190" t="str">
        <f>'B Input'!A47</f>
        <v>B</v>
      </c>
      <c r="C26" s="187" t="str">
        <f>'B Input'!B47</f>
        <v>WYATT CONNOLLY</v>
      </c>
      <c r="D26" s="191" t="str">
        <f>'B Input'!B42</f>
        <v>DALLAS BLACK</v>
      </c>
      <c r="E26" s="188">
        <f>'B Input'!AA47</f>
        <v>16</v>
      </c>
      <c r="F26" s="188">
        <f>'B Input'!AB47</f>
        <v>12</v>
      </c>
      <c r="G26" s="188">
        <f t="shared" si="0"/>
        <v>72</v>
      </c>
      <c r="H26" s="188">
        <f>'B Input'!AC47</f>
        <v>40</v>
      </c>
      <c r="I26" s="189">
        <f>IF('B Input'!AC47&lt;1,0,G26/H26)</f>
        <v>1.8</v>
      </c>
      <c r="J26" s="152"/>
      <c r="K26" s="148"/>
      <c r="L26" s="148"/>
      <c r="M26" s="148"/>
    </row>
    <row r="27" spans="1:13" ht="17.399999999999999" customHeight="1" x14ac:dyDescent="0.3">
      <c r="A27" s="186">
        <v>21</v>
      </c>
      <c r="B27" s="190" t="str">
        <f>'B Input'!A46</f>
        <v>B</v>
      </c>
      <c r="C27" s="187" t="str">
        <f>'B Input'!B46</f>
        <v>SAM BINGHAM</v>
      </c>
      <c r="D27" s="187" t="str">
        <f>'B Input'!B42</f>
        <v>DALLAS BLACK</v>
      </c>
      <c r="E27" s="188">
        <f>'B Input'!AA46</f>
        <v>13</v>
      </c>
      <c r="F27" s="188">
        <f>'B Input'!AB46</f>
        <v>16</v>
      </c>
      <c r="G27" s="188">
        <f t="shared" si="0"/>
        <v>71</v>
      </c>
      <c r="H27" s="188">
        <f>'B Input'!AC46</f>
        <v>40</v>
      </c>
      <c r="I27" s="189">
        <f>IF('B Input'!AC46&lt;1,0,G27/H27)</f>
        <v>1.7749999999999999</v>
      </c>
      <c r="J27" s="152"/>
      <c r="K27" s="148"/>
      <c r="L27" s="148"/>
      <c r="M27" s="148"/>
    </row>
    <row r="28" spans="1:13" ht="17.399999999999999" customHeight="1" x14ac:dyDescent="0.3">
      <c r="A28" s="186">
        <v>22</v>
      </c>
      <c r="B28" s="190" t="str">
        <f>'B Input'!A10</f>
        <v>B</v>
      </c>
      <c r="C28" s="187" t="str">
        <f>'B Input'!B10</f>
        <v>JACK BARKER</v>
      </c>
      <c r="D28" s="187" t="str">
        <f>'B Input'!B6</f>
        <v>ALBANY</v>
      </c>
      <c r="E28" s="188">
        <f>'B Input'!AA10</f>
        <v>16</v>
      </c>
      <c r="F28" s="188">
        <f>'B Input'!AB10</f>
        <v>11</v>
      </c>
      <c r="G28" s="188">
        <f t="shared" si="0"/>
        <v>70</v>
      </c>
      <c r="H28" s="188">
        <f>'B Input'!AC10</f>
        <v>40</v>
      </c>
      <c r="I28" s="189">
        <f>IF('B Input'!AC10&lt;1,0,G28/H28)</f>
        <v>1.75</v>
      </c>
      <c r="J28" s="152"/>
      <c r="K28" s="148"/>
      <c r="L28" s="148"/>
      <c r="M28" s="148"/>
    </row>
    <row r="29" spans="1:13" ht="17.399999999999999" customHeight="1" x14ac:dyDescent="0.3">
      <c r="A29" s="186">
        <v>23</v>
      </c>
      <c r="B29" s="190" t="str">
        <f>'B Input'!A95</f>
        <v>B</v>
      </c>
      <c r="C29" s="187" t="str">
        <f>'B Input'!B95</f>
        <v>STEPHEN PALFY</v>
      </c>
      <c r="D29" s="187" t="str">
        <f>'B Input'!B90</f>
        <v>SHELDON BLACK</v>
      </c>
      <c r="E29" s="188">
        <f>'B Input'!AA95</f>
        <v>16</v>
      </c>
      <c r="F29" s="188">
        <f>'B Input'!AB95</f>
        <v>11</v>
      </c>
      <c r="G29" s="188">
        <f t="shared" si="0"/>
        <v>70</v>
      </c>
      <c r="H29" s="188">
        <f>'B Input'!AC95</f>
        <v>40</v>
      </c>
      <c r="I29" s="189">
        <f>IF('B Input'!AC95&lt;1,0,G29/H29)</f>
        <v>1.75</v>
      </c>
      <c r="J29" s="152"/>
      <c r="K29" s="148"/>
      <c r="L29" s="148"/>
      <c r="M29" s="148"/>
    </row>
    <row r="30" spans="1:13" ht="17.399999999999999" customHeight="1" x14ac:dyDescent="0.3">
      <c r="A30" s="186">
        <v>24</v>
      </c>
      <c r="B30" s="190" t="str">
        <f>'B Input'!A127</f>
        <v>B</v>
      </c>
      <c r="C30" s="187" t="str">
        <f>'B Input'!B127</f>
        <v>NATE HILLS</v>
      </c>
      <c r="D30" s="187" t="str">
        <f>'B Input'!B126</f>
        <v xml:space="preserve">SOUTH BLUE </v>
      </c>
      <c r="E30" s="188">
        <f>'B Input'!AA127</f>
        <v>18</v>
      </c>
      <c r="F30" s="188">
        <f>'B Input'!AB127</f>
        <v>7</v>
      </c>
      <c r="G30" s="188">
        <f t="shared" si="0"/>
        <v>68</v>
      </c>
      <c r="H30" s="188">
        <f>'B Input'!AC127</f>
        <v>40</v>
      </c>
      <c r="I30" s="189">
        <f>IF('B Input'!AC127&lt;1,0,G30/H30)</f>
        <v>1.7</v>
      </c>
      <c r="J30" s="152"/>
      <c r="K30" s="148"/>
      <c r="L30" s="148"/>
      <c r="M30" s="148"/>
    </row>
    <row r="31" spans="1:13" ht="17.399999999999999" customHeight="1" x14ac:dyDescent="0.3">
      <c r="A31" s="186">
        <v>25</v>
      </c>
      <c r="B31" s="190" t="str">
        <f>'B Input'!A55</f>
        <v>B</v>
      </c>
      <c r="C31" s="187" t="str">
        <f>'B Input'!B55</f>
        <v>CALEB CUSHWAY</v>
      </c>
      <c r="D31" s="191" t="str">
        <f>'B Input'!B54</f>
        <v>DALLAS ORANGE</v>
      </c>
      <c r="E31" s="188">
        <f>'B Input'!AA55</f>
        <v>14</v>
      </c>
      <c r="F31" s="188">
        <f>'B Input'!AB55</f>
        <v>12</v>
      </c>
      <c r="G31" s="188">
        <f t="shared" si="0"/>
        <v>66</v>
      </c>
      <c r="H31" s="188">
        <f>'B Input'!AC55</f>
        <v>40</v>
      </c>
      <c r="I31" s="189">
        <f>IF('B Input'!AC55&lt;1,0,G31/H31)</f>
        <v>1.65</v>
      </c>
      <c r="J31" s="152"/>
      <c r="K31" s="148"/>
      <c r="L31" s="148"/>
      <c r="M31" s="148"/>
    </row>
    <row r="32" spans="1:13" ht="17.399999999999999" customHeight="1" x14ac:dyDescent="0.3">
      <c r="A32" s="186">
        <v>26</v>
      </c>
      <c r="B32" s="192" t="str">
        <f>'B Input'!A140</f>
        <v>B</v>
      </c>
      <c r="C32" s="193" t="str">
        <f>'B Input'!B140</f>
        <v>TYLER GIENGER</v>
      </c>
      <c r="D32" s="193" t="str">
        <f>'B Input'!B138</f>
        <v>SOUTH WHITE</v>
      </c>
      <c r="E32" s="194">
        <f>'B Input'!AA140</f>
        <v>16</v>
      </c>
      <c r="F32" s="194">
        <f>'B Input'!AB140</f>
        <v>9</v>
      </c>
      <c r="G32" s="188">
        <f t="shared" si="0"/>
        <v>66</v>
      </c>
      <c r="H32" s="188">
        <f>'B Input'!AC140</f>
        <v>40</v>
      </c>
      <c r="I32" s="189">
        <f>IF('B Input'!AC140&lt;1,0,G32/H32)</f>
        <v>1.65</v>
      </c>
      <c r="J32" s="152"/>
      <c r="K32" s="148"/>
      <c r="L32" s="148"/>
      <c r="M32" s="148"/>
    </row>
    <row r="33" spans="1:13" ht="17.399999999999999" customHeight="1" x14ac:dyDescent="0.3">
      <c r="A33" s="186">
        <v>27</v>
      </c>
      <c r="B33" s="190" t="str">
        <f>'B Input'!A70</f>
        <v>B</v>
      </c>
      <c r="C33" s="187" t="str">
        <f>'B Input'!B70</f>
        <v>ANTONIO ARIZMENDEZ</v>
      </c>
      <c r="D33" s="191" t="str">
        <f>'B Input'!B66</f>
        <v>MCKAY</v>
      </c>
      <c r="E33" s="188">
        <f>'B Input'!AA70</f>
        <v>15</v>
      </c>
      <c r="F33" s="188">
        <f>'B Input'!AB70</f>
        <v>10</v>
      </c>
      <c r="G33" s="188">
        <f t="shared" si="0"/>
        <v>65</v>
      </c>
      <c r="H33" s="188">
        <f>'B Input'!AC70</f>
        <v>40</v>
      </c>
      <c r="I33" s="189">
        <f>IF('B Input'!AC70&lt;1,0,G33/H33)</f>
        <v>1.625</v>
      </c>
      <c r="J33" s="152"/>
      <c r="K33" s="148"/>
      <c r="L33" s="148"/>
      <c r="M33" s="148"/>
    </row>
    <row r="34" spans="1:13" ht="17.399999999999999" customHeight="1" x14ac:dyDescent="0.3">
      <c r="A34" s="186">
        <v>28</v>
      </c>
      <c r="B34" s="190" t="str">
        <f>'B Input'!A71</f>
        <v>B</v>
      </c>
      <c r="C34" s="187" t="str">
        <f>'B Input'!B71</f>
        <v>MARTIN MUNOZ</v>
      </c>
      <c r="D34" s="191" t="str">
        <f>'B Input'!B66</f>
        <v>MCKAY</v>
      </c>
      <c r="E34" s="188">
        <f>'B Input'!AA71</f>
        <v>11</v>
      </c>
      <c r="F34" s="188">
        <f>'B Input'!AB71</f>
        <v>16</v>
      </c>
      <c r="G34" s="188">
        <f t="shared" si="0"/>
        <v>65</v>
      </c>
      <c r="H34" s="188">
        <f>'B Input'!AC71</f>
        <v>40</v>
      </c>
      <c r="I34" s="189">
        <f>IF('B Input'!AC71&lt;1,0,G34/H34)</f>
        <v>1.625</v>
      </c>
      <c r="J34" s="152"/>
      <c r="K34" s="148"/>
      <c r="L34" s="148"/>
      <c r="M34" s="148"/>
    </row>
    <row r="35" spans="1:13" ht="17.399999999999999" customHeight="1" x14ac:dyDescent="0.3">
      <c r="A35" s="186">
        <v>29</v>
      </c>
      <c r="B35" s="190" t="str">
        <f>'B Input'!A24</f>
        <v>B</v>
      </c>
      <c r="C35" s="187" t="str">
        <f>'B Input'!B24</f>
        <v>JACKSON RIORDAN</v>
      </c>
      <c r="D35" s="187" t="str">
        <f>'B Input'!B18</f>
        <v>COTTAGE GROVE BLUE</v>
      </c>
      <c r="E35" s="188">
        <f>'B Input'!AA24</f>
        <v>12</v>
      </c>
      <c r="F35" s="188">
        <f>'B Input'!AB24</f>
        <v>14</v>
      </c>
      <c r="G35" s="188">
        <f t="shared" si="0"/>
        <v>64</v>
      </c>
      <c r="H35" s="188">
        <f>'B Input'!AC24</f>
        <v>40</v>
      </c>
      <c r="I35" s="189">
        <f>IF('B Input'!AC24&lt;1,0,G35/H35)</f>
        <v>1.6</v>
      </c>
      <c r="J35" s="152"/>
      <c r="K35" s="148"/>
      <c r="L35" s="148"/>
      <c r="M35" s="148"/>
    </row>
    <row r="36" spans="1:13" ht="17.399999999999999" customHeight="1" x14ac:dyDescent="0.3">
      <c r="A36" s="186">
        <v>30</v>
      </c>
      <c r="B36" s="190" t="str">
        <f>'B Input'!A91</f>
        <v>B</v>
      </c>
      <c r="C36" s="187" t="str">
        <f>'B Input'!B91</f>
        <v>MILO TANDINGAN</v>
      </c>
      <c r="D36" s="187" t="str">
        <f>'B Input'!B90</f>
        <v>SHELDON BLACK</v>
      </c>
      <c r="E36" s="188">
        <f>'B Input'!AA91</f>
        <v>15</v>
      </c>
      <c r="F36" s="188">
        <f>'B Input'!AB91</f>
        <v>9</v>
      </c>
      <c r="G36" s="188">
        <f t="shared" si="0"/>
        <v>63</v>
      </c>
      <c r="H36" s="188">
        <f>'B Input'!AC91</f>
        <v>40</v>
      </c>
      <c r="I36" s="189">
        <f>IF('B Input'!AC91&lt;1,0,G36/H36)</f>
        <v>1.575</v>
      </c>
      <c r="J36" s="152"/>
      <c r="K36" s="148"/>
      <c r="L36" s="148"/>
      <c r="M36" s="148"/>
    </row>
    <row r="37" spans="1:13" ht="17.399999999999999" customHeight="1" x14ac:dyDescent="0.3">
      <c r="A37" s="186">
        <v>31</v>
      </c>
      <c r="B37" s="190" t="str">
        <f>'B Input'!A155</f>
        <v>B</v>
      </c>
      <c r="C37" s="187" t="str">
        <f>'B Input'!B155</f>
        <v>CONNOR MARHEINE</v>
      </c>
      <c r="D37" s="187" t="str">
        <f>'B Input'!B150</f>
        <v>SPRAGUE BLACK</v>
      </c>
      <c r="E37" s="188">
        <f>'B Input'!AA155</f>
        <v>10</v>
      </c>
      <c r="F37" s="188">
        <f>'B Input'!AB155</f>
        <v>13</v>
      </c>
      <c r="G37" s="188">
        <f t="shared" si="0"/>
        <v>56</v>
      </c>
      <c r="H37" s="188">
        <f>'B Input'!AC155</f>
        <v>36</v>
      </c>
      <c r="I37" s="189">
        <f>IF('B Input'!AC155&lt;1,0,G37/H37)</f>
        <v>1.5555555555555556</v>
      </c>
      <c r="J37" s="152"/>
      <c r="K37" s="148"/>
      <c r="L37" s="148"/>
      <c r="M37" s="148"/>
    </row>
    <row r="38" spans="1:13" ht="17.399999999999999" customHeight="1" x14ac:dyDescent="0.3">
      <c r="A38" s="186">
        <v>32</v>
      </c>
      <c r="B38" s="190" t="str">
        <f>'B Input'!A104</f>
        <v>B</v>
      </c>
      <c r="C38" s="187" t="str">
        <f>'B Input'!B104</f>
        <v>WILL BARSOTTI</v>
      </c>
      <c r="D38" s="187" t="str">
        <f>'B Input'!B102</f>
        <v>SHELDON GREEN</v>
      </c>
      <c r="E38" s="188">
        <f>'B Input'!AA104</f>
        <v>14</v>
      </c>
      <c r="F38" s="188">
        <f>'B Input'!AB104</f>
        <v>10</v>
      </c>
      <c r="G38" s="188">
        <f t="shared" si="0"/>
        <v>62</v>
      </c>
      <c r="H38" s="188">
        <f>'B Input'!AC104</f>
        <v>40</v>
      </c>
      <c r="I38" s="189">
        <f>IF('B Input'!AC104&lt;1,0,G38/H38)</f>
        <v>1.55</v>
      </c>
      <c r="J38" s="152"/>
      <c r="K38" s="148"/>
      <c r="L38" s="148"/>
      <c r="M38" s="148"/>
    </row>
    <row r="39" spans="1:13" ht="17.399999999999999" customHeight="1" x14ac:dyDescent="0.3">
      <c r="A39" s="186">
        <v>33</v>
      </c>
      <c r="B39" s="190" t="str">
        <f>'B Input'!A84</f>
        <v>B</v>
      </c>
      <c r="C39" s="187" t="str">
        <f>'B Input'!B84</f>
        <v>JACKSON MILLER</v>
      </c>
      <c r="D39" s="187" t="str">
        <f>'B Input'!B78</f>
        <v>MCNARY</v>
      </c>
      <c r="E39" s="188">
        <f>'B Input'!AA84</f>
        <v>16</v>
      </c>
      <c r="F39" s="188">
        <f>'B Input'!AB84</f>
        <v>6</v>
      </c>
      <c r="G39" s="188">
        <f t="shared" ref="G39:G70" si="1">E39*3+F39*2</f>
        <v>60</v>
      </c>
      <c r="H39" s="188">
        <f>'B Input'!AC84</f>
        <v>40</v>
      </c>
      <c r="I39" s="189">
        <f>IF('B Input'!AC84&lt;1,0,G39/H39)</f>
        <v>1.5</v>
      </c>
      <c r="J39" s="152"/>
      <c r="K39" s="148"/>
      <c r="L39" s="148"/>
      <c r="M39" s="148"/>
    </row>
    <row r="40" spans="1:13" ht="17.399999999999999" customHeight="1" x14ac:dyDescent="0.3">
      <c r="A40" s="186">
        <v>34</v>
      </c>
      <c r="B40" s="190" t="str">
        <f>'B Input'!A93</f>
        <v>B</v>
      </c>
      <c r="C40" s="187" t="str">
        <f>'B Input'!B93</f>
        <v>KELLEN VON KLEIN</v>
      </c>
      <c r="D40" s="187" t="str">
        <f>'B Input'!B90</f>
        <v>SHELDON BLACK</v>
      </c>
      <c r="E40" s="188">
        <f>'B Input'!AA93</f>
        <v>14</v>
      </c>
      <c r="F40" s="188">
        <f>'B Input'!AB93</f>
        <v>9</v>
      </c>
      <c r="G40" s="188">
        <f t="shared" si="1"/>
        <v>60</v>
      </c>
      <c r="H40" s="188">
        <f>'B Input'!AC93</f>
        <v>40</v>
      </c>
      <c r="I40" s="189">
        <f>IF('B Input'!AC93&lt;1,0,G40/H40)</f>
        <v>1.5</v>
      </c>
      <c r="J40" s="152"/>
      <c r="K40" s="148"/>
      <c r="L40" s="148"/>
      <c r="M40" s="148"/>
    </row>
    <row r="41" spans="1:13" ht="17.399999999999999" customHeight="1" x14ac:dyDescent="0.3">
      <c r="A41" s="186">
        <v>35</v>
      </c>
      <c r="B41" s="187" t="str">
        <f>'B Input'!A7</f>
        <v>B</v>
      </c>
      <c r="C41" s="187" t="str">
        <f>'B Input'!B7</f>
        <v>SAWYER KASTEN</v>
      </c>
      <c r="D41" s="187" t="str">
        <f>'B Input'!B6</f>
        <v>ALBANY</v>
      </c>
      <c r="E41" s="188">
        <f>'B Input'!AA7</f>
        <v>12</v>
      </c>
      <c r="F41" s="188">
        <f>'B Input'!AB7</f>
        <v>9</v>
      </c>
      <c r="G41" s="188">
        <f t="shared" si="1"/>
        <v>54</v>
      </c>
      <c r="H41" s="188">
        <f>'B Input'!AC7</f>
        <v>36</v>
      </c>
      <c r="I41" s="189">
        <f>IF('B Input'!AC7&lt;1,0,G41/H41)</f>
        <v>1.5</v>
      </c>
      <c r="J41" s="152"/>
      <c r="K41" s="148"/>
      <c r="L41" s="148"/>
      <c r="M41" s="148"/>
    </row>
    <row r="42" spans="1:13" ht="17.399999999999999" customHeight="1" x14ac:dyDescent="0.3">
      <c r="A42" s="186">
        <v>36</v>
      </c>
      <c r="B42" s="190" t="str">
        <f>'B Input'!A163</f>
        <v>B</v>
      </c>
      <c r="C42" s="187" t="str">
        <f>'B Input'!B163</f>
        <v>TYLER MCCLAUGHRY</v>
      </c>
      <c r="D42" s="187" t="str">
        <f>'B Input'!B162</f>
        <v>SPRAGUE ORANGE</v>
      </c>
      <c r="E42" s="188">
        <f>'B Input'!AA163</f>
        <v>11</v>
      </c>
      <c r="F42" s="188">
        <f>'B Input'!AB163</f>
        <v>6</v>
      </c>
      <c r="G42" s="188">
        <f t="shared" si="1"/>
        <v>45</v>
      </c>
      <c r="H42" s="188">
        <f>'B Input'!AC163</f>
        <v>32</v>
      </c>
      <c r="I42" s="189">
        <f>IF('B Input'!AC163&lt;1,0,G42/H42)</f>
        <v>1.40625</v>
      </c>
      <c r="J42" s="152"/>
      <c r="K42" s="148"/>
      <c r="L42" s="148"/>
      <c r="M42" s="148"/>
    </row>
    <row r="43" spans="1:13" ht="17.399999999999999" customHeight="1" x14ac:dyDescent="0.3">
      <c r="A43" s="186">
        <v>37</v>
      </c>
      <c r="B43" s="190" t="str">
        <f>'B Input'!A69</f>
        <v>B</v>
      </c>
      <c r="C43" s="187" t="str">
        <f>'B Input'!B69</f>
        <v>ANGEL VALDEZ</v>
      </c>
      <c r="D43" s="191" t="str">
        <f>'B Input'!B66</f>
        <v>MCKAY</v>
      </c>
      <c r="E43" s="188">
        <f>'B Input'!AA69</f>
        <v>9</v>
      </c>
      <c r="F43" s="188">
        <f>'B Input'!AB69</f>
        <v>14</v>
      </c>
      <c r="G43" s="188">
        <f t="shared" si="1"/>
        <v>55</v>
      </c>
      <c r="H43" s="188">
        <f>'B Input'!AC69</f>
        <v>40</v>
      </c>
      <c r="I43" s="189">
        <f>IF('B Input'!AC69&lt;1,0,G43/H43)</f>
        <v>1.375</v>
      </c>
      <c r="J43" s="152"/>
      <c r="K43" s="148"/>
      <c r="L43" s="148"/>
      <c r="M43" s="148"/>
    </row>
    <row r="44" spans="1:13" ht="17.399999999999999" customHeight="1" x14ac:dyDescent="0.3">
      <c r="A44" s="186">
        <v>38</v>
      </c>
      <c r="B44" s="190" t="str">
        <f>'B Input'!A116</f>
        <v>B</v>
      </c>
      <c r="C44" s="187" t="str">
        <f>'B Input'!B116</f>
        <v>DOMINICK VALDEZ</v>
      </c>
      <c r="D44" s="187" t="str">
        <f>'B Input'!B114</f>
        <v>SILVERTON</v>
      </c>
      <c r="E44" s="188">
        <f>'B Input'!AA116</f>
        <v>9</v>
      </c>
      <c r="F44" s="188">
        <f>'B Input'!AB116</f>
        <v>6</v>
      </c>
      <c r="G44" s="188">
        <f t="shared" si="1"/>
        <v>39</v>
      </c>
      <c r="H44" s="188">
        <f>'B Input'!AC116</f>
        <v>32</v>
      </c>
      <c r="I44" s="189">
        <f>IF('B Input'!AC116&lt;1,0,G44/H44)</f>
        <v>1.21875</v>
      </c>
      <c r="J44" s="152"/>
      <c r="K44" s="148"/>
      <c r="L44" s="148"/>
      <c r="M44" s="148"/>
    </row>
    <row r="45" spans="1:13" ht="17.399999999999999" customHeight="1" x14ac:dyDescent="0.3">
      <c r="A45" s="186">
        <v>39</v>
      </c>
      <c r="B45" s="190" t="str">
        <f>'B Input'!A94</f>
        <v>B</v>
      </c>
      <c r="C45" s="187" t="str">
        <f>'B Input'!B94</f>
        <v>PAUL FOSTER</v>
      </c>
      <c r="D45" s="187" t="str">
        <f>'B Input'!B90</f>
        <v>SHELDON BLACK</v>
      </c>
      <c r="E45" s="188">
        <f>'B Input'!AA94</f>
        <v>10</v>
      </c>
      <c r="F45" s="188">
        <f>'B Input'!AB94</f>
        <v>8</v>
      </c>
      <c r="G45" s="188">
        <f t="shared" si="1"/>
        <v>46</v>
      </c>
      <c r="H45" s="188">
        <f>'B Input'!AC94</f>
        <v>40</v>
      </c>
      <c r="I45" s="189">
        <f>IF('B Input'!AC94&lt;1,0,G45/H45)</f>
        <v>1.1499999999999999</v>
      </c>
      <c r="J45" s="152"/>
      <c r="K45" s="148"/>
      <c r="L45" s="148"/>
      <c r="M45" s="148"/>
    </row>
    <row r="46" spans="1:13" ht="17.399999999999999" customHeight="1" x14ac:dyDescent="0.3">
      <c r="A46" s="186">
        <v>40</v>
      </c>
      <c r="B46" s="192" t="str">
        <f>'B Input'!A139</f>
        <v>B</v>
      </c>
      <c r="C46" s="193" t="str">
        <f>'B Input'!B139</f>
        <v>BRAYDEN FLEENER</v>
      </c>
      <c r="D46" s="193" t="str">
        <f>'B Input'!B138</f>
        <v>SOUTH WHITE</v>
      </c>
      <c r="E46" s="194">
        <f>'B Input'!AA139</f>
        <v>9</v>
      </c>
      <c r="F46" s="194">
        <f>'B Input'!AB139</f>
        <v>9</v>
      </c>
      <c r="G46" s="188">
        <f t="shared" si="1"/>
        <v>45</v>
      </c>
      <c r="H46" s="188">
        <f>'B Input'!AC139</f>
        <v>40</v>
      </c>
      <c r="I46" s="189">
        <f>IF('B Input'!AC139&lt;1,0,G46/H46)</f>
        <v>1.125</v>
      </c>
      <c r="J46" s="152"/>
      <c r="K46" s="148"/>
      <c r="L46" s="148"/>
      <c r="M46" s="148"/>
    </row>
    <row r="47" spans="1:13" ht="17.399999999999999" customHeight="1" x14ac:dyDescent="0.3">
      <c r="A47" s="186">
        <v>41</v>
      </c>
      <c r="B47" s="190" t="str">
        <f>'B Input'!A58</f>
        <v>B</v>
      </c>
      <c r="C47" s="187" t="str">
        <f>'B Input'!B58</f>
        <v>JAYDEN CRAM</v>
      </c>
      <c r="D47" s="191" t="str">
        <f>'B Input'!B54</f>
        <v>DALLAS ORANGE</v>
      </c>
      <c r="E47" s="188">
        <f>'B Input'!AA58</f>
        <v>7</v>
      </c>
      <c r="F47" s="188">
        <f>'B Input'!AB58</f>
        <v>12</v>
      </c>
      <c r="G47" s="188">
        <f t="shared" si="1"/>
        <v>45</v>
      </c>
      <c r="H47" s="188">
        <f>'B Input'!AC58</f>
        <v>40</v>
      </c>
      <c r="I47" s="189">
        <f>IF('B Input'!AC58&lt;1,0,G47/H47)</f>
        <v>1.125</v>
      </c>
      <c r="J47" s="152"/>
      <c r="K47" s="148"/>
      <c r="L47" s="148"/>
      <c r="M47" s="148"/>
    </row>
    <row r="48" spans="1:13" ht="17.399999999999999" customHeight="1" x14ac:dyDescent="0.3">
      <c r="A48" s="186">
        <v>42</v>
      </c>
      <c r="B48" s="192" t="str">
        <f>'B Input'!A142</f>
        <v>B</v>
      </c>
      <c r="C48" s="193" t="str">
        <f>'B Input'!B142</f>
        <v>GUS BECKER</v>
      </c>
      <c r="D48" s="193" t="str">
        <f>'B Input'!B138</f>
        <v>SOUTH WHITE</v>
      </c>
      <c r="E48" s="194">
        <f>'B Input'!AA142</f>
        <v>12</v>
      </c>
      <c r="F48" s="194">
        <f>'B Input'!AB142</f>
        <v>4</v>
      </c>
      <c r="G48" s="188">
        <f t="shared" si="1"/>
        <v>44</v>
      </c>
      <c r="H48" s="188">
        <f>'B Input'!AC142</f>
        <v>40</v>
      </c>
      <c r="I48" s="189">
        <f>IF('B Input'!AC142&lt;1,0,G48/H48)</f>
        <v>1.1000000000000001</v>
      </c>
      <c r="J48" s="152"/>
      <c r="K48" s="148"/>
      <c r="L48" s="148"/>
      <c r="M48" s="148"/>
    </row>
    <row r="49" spans="1:13" ht="17.399999999999999" customHeight="1" x14ac:dyDescent="0.3">
      <c r="A49" s="186">
        <v>43</v>
      </c>
      <c r="B49" s="190" t="str">
        <f>'B Input'!A56</f>
        <v>B</v>
      </c>
      <c r="C49" s="187" t="str">
        <f>'B Input'!B56</f>
        <v>CASH CONNOLLY</v>
      </c>
      <c r="D49" s="191" t="str">
        <f>'B Input'!B54</f>
        <v>DALLAS ORANGE</v>
      </c>
      <c r="E49" s="188">
        <f>'B Input'!AA56</f>
        <v>5</v>
      </c>
      <c r="F49" s="188">
        <f>'B Input'!AB56</f>
        <v>14</v>
      </c>
      <c r="G49" s="188">
        <f t="shared" si="1"/>
        <v>43</v>
      </c>
      <c r="H49" s="188">
        <f>'B Input'!AC56</f>
        <v>40</v>
      </c>
      <c r="I49" s="189">
        <f>IF('B Input'!AC56&lt;1,0,G49/H49)</f>
        <v>1.075</v>
      </c>
      <c r="J49" s="152"/>
      <c r="K49" s="148"/>
      <c r="L49" s="148"/>
      <c r="M49" s="148"/>
    </row>
    <row r="50" spans="1:13" ht="17.399999999999999" customHeight="1" x14ac:dyDescent="0.3">
      <c r="A50" s="186">
        <v>44</v>
      </c>
      <c r="B50" s="190" t="str">
        <f>'B Input'!A152</f>
        <v>B</v>
      </c>
      <c r="C50" s="187" t="str">
        <f>'B Input'!B152</f>
        <v>MAX FOSTER</v>
      </c>
      <c r="D50" s="187" t="str">
        <f>'B Input'!B150</f>
        <v>SPRAGUE BLACK</v>
      </c>
      <c r="E50" s="188">
        <f>'B Input'!AA152</f>
        <v>5</v>
      </c>
      <c r="F50" s="188">
        <f>'B Input'!AB152</f>
        <v>9</v>
      </c>
      <c r="G50" s="188">
        <f t="shared" si="1"/>
        <v>33</v>
      </c>
      <c r="H50" s="188">
        <f>'B Input'!AC152</f>
        <v>32</v>
      </c>
      <c r="I50" s="189">
        <f>IF('B Input'!AC152&lt;1,0,G50/H50)</f>
        <v>1.03125</v>
      </c>
      <c r="J50" s="152"/>
      <c r="K50" s="148"/>
      <c r="L50" s="148"/>
      <c r="M50" s="148"/>
    </row>
    <row r="51" spans="1:13" ht="17.399999999999999" customHeight="1" x14ac:dyDescent="0.3">
      <c r="A51" s="186">
        <v>45</v>
      </c>
      <c r="B51" s="190" t="str">
        <f>'B Input'!A83</f>
        <v>B</v>
      </c>
      <c r="C51" s="187" t="str">
        <f>'B Input'!B83</f>
        <v>ANGEL VARGAS</v>
      </c>
      <c r="D51" s="187" t="str">
        <f>'B Input'!B78</f>
        <v>MCNARY</v>
      </c>
      <c r="E51" s="188">
        <f>'B Input'!AA83</f>
        <v>8</v>
      </c>
      <c r="F51" s="188">
        <f>'B Input'!AB83</f>
        <v>6</v>
      </c>
      <c r="G51" s="188">
        <f t="shared" si="1"/>
        <v>36</v>
      </c>
      <c r="H51" s="188">
        <f>'B Input'!AC83</f>
        <v>36</v>
      </c>
      <c r="I51" s="189">
        <f>IF('B Input'!AC83&lt;1,0,G51/H51)</f>
        <v>1</v>
      </c>
      <c r="J51" s="152"/>
      <c r="K51" s="148"/>
      <c r="L51" s="148"/>
      <c r="M51" s="148"/>
    </row>
    <row r="52" spans="1:13" ht="17.399999999999999" customHeight="1" x14ac:dyDescent="0.3">
      <c r="A52" s="186">
        <v>46</v>
      </c>
      <c r="B52" s="190" t="str">
        <f>'B Input'!A19</f>
        <v>B</v>
      </c>
      <c r="C52" s="187" t="str">
        <f>'B Input'!B19</f>
        <v>CHARLES STONE</v>
      </c>
      <c r="D52" s="187" t="str">
        <f>'B Input'!B18</f>
        <v>COTTAGE GROVE BLUE</v>
      </c>
      <c r="E52" s="188">
        <f>'B Input'!AA19</f>
        <v>7</v>
      </c>
      <c r="F52" s="188">
        <f>'B Input'!AB19</f>
        <v>9</v>
      </c>
      <c r="G52" s="188">
        <f t="shared" si="1"/>
        <v>39</v>
      </c>
      <c r="H52" s="188">
        <f>'B Input'!AC19</f>
        <v>40</v>
      </c>
      <c r="I52" s="189">
        <f>IF('B Input'!AC19&lt;1,0,G52/H52)</f>
        <v>0.97499999999999998</v>
      </c>
      <c r="J52" s="152"/>
      <c r="K52" s="148"/>
      <c r="L52" s="148"/>
      <c r="M52" s="148"/>
    </row>
    <row r="53" spans="1:13" ht="17.399999999999999" customHeight="1" x14ac:dyDescent="0.3">
      <c r="A53" s="186">
        <v>47</v>
      </c>
      <c r="B53" s="190" t="str">
        <f>'B Input'!A59</f>
        <v>B</v>
      </c>
      <c r="C53" s="187" t="str">
        <f>'B Input'!B59</f>
        <v>JEREMIAH RICHARDSON</v>
      </c>
      <c r="D53" s="191" t="str">
        <f>'B Input'!B54</f>
        <v>DALLAS ORANGE</v>
      </c>
      <c r="E53" s="188">
        <f>'B Input'!AA59</f>
        <v>7</v>
      </c>
      <c r="F53" s="188">
        <f>'B Input'!AB59</f>
        <v>9</v>
      </c>
      <c r="G53" s="188">
        <f t="shared" si="1"/>
        <v>39</v>
      </c>
      <c r="H53" s="188">
        <f>'B Input'!AC59</f>
        <v>40</v>
      </c>
      <c r="I53" s="189">
        <f>IF('B Input'!AC59&lt;1,0,G53/H53)</f>
        <v>0.97499999999999998</v>
      </c>
      <c r="J53" s="152"/>
      <c r="K53" s="148"/>
      <c r="L53" s="148"/>
      <c r="M53" s="148"/>
    </row>
    <row r="54" spans="1:13" ht="17.399999999999999" customHeight="1" x14ac:dyDescent="0.3">
      <c r="A54" s="186">
        <v>48</v>
      </c>
      <c r="B54" s="192" t="str">
        <f>'B Input'!A141</f>
        <v>B</v>
      </c>
      <c r="C54" s="193" t="str">
        <f>'B Input'!B141</f>
        <v>NOLAN DENNY</v>
      </c>
      <c r="D54" s="193" t="str">
        <f>'B Input'!B138</f>
        <v>SOUTH WHITE</v>
      </c>
      <c r="E54" s="194">
        <f>'B Input'!AA141</f>
        <v>4</v>
      </c>
      <c r="F54" s="194">
        <f>'B Input'!AB141</f>
        <v>13</v>
      </c>
      <c r="G54" s="188">
        <f t="shared" si="1"/>
        <v>38</v>
      </c>
      <c r="H54" s="188">
        <f>'B Input'!AC141</f>
        <v>40</v>
      </c>
      <c r="I54" s="189">
        <f>IF('B Input'!AC141&lt;1,0,G54/H54)</f>
        <v>0.95</v>
      </c>
      <c r="J54" s="152"/>
      <c r="K54" s="148"/>
      <c r="L54" s="148"/>
      <c r="M54" s="148"/>
    </row>
    <row r="55" spans="1:13" ht="17.399999999999999" customHeight="1" x14ac:dyDescent="0.3">
      <c r="A55" s="186">
        <v>49</v>
      </c>
      <c r="B55" s="190" t="str">
        <f>'B Input'!A60</f>
        <v>B</v>
      </c>
      <c r="C55" s="187" t="str">
        <f>'B Input'!B60</f>
        <v>JACK GLAZIER</v>
      </c>
      <c r="D55" s="191" t="str">
        <f>'B Input'!B54</f>
        <v>DALLAS ORANGE</v>
      </c>
      <c r="E55" s="188">
        <f>'B Input'!AA60</f>
        <v>6</v>
      </c>
      <c r="F55" s="188">
        <f>'B Input'!AB60</f>
        <v>9</v>
      </c>
      <c r="G55" s="188">
        <f t="shared" si="1"/>
        <v>36</v>
      </c>
      <c r="H55" s="188">
        <f>'B Input'!AC60</f>
        <v>40</v>
      </c>
      <c r="I55" s="189">
        <f>IF('B Input'!AC60&lt;1,0,G55/H55)</f>
        <v>0.9</v>
      </c>
      <c r="J55" s="152"/>
      <c r="K55" s="148"/>
      <c r="L55" s="148"/>
      <c r="M55" s="148"/>
    </row>
    <row r="56" spans="1:13" ht="17.399999999999999" customHeight="1" x14ac:dyDescent="0.3">
      <c r="A56" s="186">
        <v>50</v>
      </c>
      <c r="B56" s="190" t="str">
        <f>'B Input'!A20</f>
        <v>B</v>
      </c>
      <c r="C56" s="187" t="str">
        <f>'B Input'!B20</f>
        <v>CARTER GUTHRIE</v>
      </c>
      <c r="D56" s="187" t="str">
        <f>'B Input'!B18</f>
        <v>COTTAGE GROVE BLUE</v>
      </c>
      <c r="E56" s="188">
        <f>'B Input'!AA20</f>
        <v>4</v>
      </c>
      <c r="F56" s="188">
        <f>'B Input'!AB20</f>
        <v>12</v>
      </c>
      <c r="G56" s="188">
        <f t="shared" si="1"/>
        <v>36</v>
      </c>
      <c r="H56" s="188">
        <f>'B Input'!AC20</f>
        <v>40</v>
      </c>
      <c r="I56" s="189">
        <f>IF('B Input'!AC20&lt;1,0,G56/H56)</f>
        <v>0.9</v>
      </c>
      <c r="J56" s="152"/>
      <c r="K56" s="148"/>
      <c r="L56" s="148"/>
      <c r="M56" s="148"/>
    </row>
    <row r="57" spans="1:13" ht="17.399999999999999" customHeight="1" x14ac:dyDescent="0.3">
      <c r="A57" s="186">
        <v>51</v>
      </c>
      <c r="B57" s="190" t="str">
        <f>'B Input'!A154</f>
        <v>B</v>
      </c>
      <c r="C57" s="187" t="str">
        <f>'B Input'!B154</f>
        <v>ROBBIE EITER</v>
      </c>
      <c r="D57" s="187" t="str">
        <f>'B Input'!B150</f>
        <v>SPRAGUE BLACK</v>
      </c>
      <c r="E57" s="188">
        <f>'B Input'!AA154</f>
        <v>5</v>
      </c>
      <c r="F57" s="188">
        <f>'B Input'!AB154</f>
        <v>6</v>
      </c>
      <c r="G57" s="188">
        <f t="shared" si="1"/>
        <v>27</v>
      </c>
      <c r="H57" s="188">
        <f>'B Input'!AC154</f>
        <v>32</v>
      </c>
      <c r="I57" s="189">
        <f>IF('B Input'!AC154&lt;1,0,G57/H57)</f>
        <v>0.84375</v>
      </c>
      <c r="J57" s="152"/>
      <c r="K57" s="148"/>
      <c r="L57" s="148"/>
      <c r="M57" s="148"/>
    </row>
    <row r="58" spans="1:13" ht="17.399999999999999" customHeight="1" x14ac:dyDescent="0.3">
      <c r="A58" s="186">
        <v>52</v>
      </c>
      <c r="B58" s="190" t="str">
        <f>'B Input'!A153</f>
        <v>B</v>
      </c>
      <c r="C58" s="187" t="str">
        <f>'B Input'!B153</f>
        <v>LUKAS FENK</v>
      </c>
      <c r="D58" s="187" t="str">
        <f>'B Input'!B150</f>
        <v>SPRAGUE BLACK</v>
      </c>
      <c r="E58" s="188">
        <f>'B Input'!AA153</f>
        <v>3</v>
      </c>
      <c r="F58" s="188">
        <f>'B Input'!AB153</f>
        <v>9</v>
      </c>
      <c r="G58" s="188">
        <f t="shared" si="1"/>
        <v>27</v>
      </c>
      <c r="H58" s="188">
        <f>'B Input'!AC153</f>
        <v>32</v>
      </c>
      <c r="I58" s="189">
        <f>IF('B Input'!AC153&lt;1,0,G58/H58)</f>
        <v>0.84375</v>
      </c>
      <c r="J58" s="152"/>
      <c r="K58" s="148"/>
      <c r="L58" s="148"/>
      <c r="M58" s="148"/>
    </row>
    <row r="59" spans="1:13" ht="17.399999999999999" customHeight="1" x14ac:dyDescent="0.3">
      <c r="A59" s="186">
        <v>53</v>
      </c>
      <c r="B59" s="190" t="str">
        <f>'B Input'!A151</f>
        <v>B</v>
      </c>
      <c r="C59" s="187" t="str">
        <f>'B Input'!B151</f>
        <v>SETH DIPIETRO</v>
      </c>
      <c r="D59" s="187" t="str">
        <f>'B Input'!B150</f>
        <v>SPRAGUE BLACK</v>
      </c>
      <c r="E59" s="188">
        <f>'B Input'!AA151</f>
        <v>2</v>
      </c>
      <c r="F59" s="188">
        <f>'B Input'!AB151</f>
        <v>5</v>
      </c>
      <c r="G59" s="188">
        <f t="shared" si="1"/>
        <v>16</v>
      </c>
      <c r="H59" s="188">
        <f>'B Input'!AC151</f>
        <v>32</v>
      </c>
      <c r="I59" s="189">
        <f>IF('B Input'!AC151&lt;1,0,G59/H59)</f>
        <v>0.5</v>
      </c>
      <c r="J59" s="152"/>
      <c r="K59" s="148"/>
      <c r="L59" s="148"/>
      <c r="M59" s="148"/>
    </row>
    <row r="60" spans="1:13" ht="17.399999999999999" customHeight="1" x14ac:dyDescent="0.3">
      <c r="A60" s="186">
        <v>54</v>
      </c>
      <c r="B60" s="190" t="str">
        <f>'B Input'!A92</f>
        <v>B</v>
      </c>
      <c r="C60" s="187" t="str">
        <f>'B Input'!B92</f>
        <v>ETHAN HALLIWILL</v>
      </c>
      <c r="D60" s="187" t="str">
        <f>'B Input'!B90</f>
        <v>SHELDON BLACK</v>
      </c>
      <c r="E60" s="188">
        <f>'B Input'!AA92</f>
        <v>2</v>
      </c>
      <c r="F60" s="188">
        <f>'B Input'!AB92</f>
        <v>6</v>
      </c>
      <c r="G60" s="188">
        <f t="shared" si="1"/>
        <v>18</v>
      </c>
      <c r="H60" s="188">
        <f>'B Input'!AC92</f>
        <v>40</v>
      </c>
      <c r="I60" s="189">
        <f>IF('B Input'!AC92&lt;1,0,G60/H60)</f>
        <v>0.45</v>
      </c>
      <c r="J60" s="152"/>
      <c r="K60" s="148"/>
      <c r="L60" s="148"/>
      <c r="M60" s="148"/>
    </row>
    <row r="61" spans="1:13" ht="17.399999999999999" customHeight="1" x14ac:dyDescent="0.3">
      <c r="A61" s="186">
        <v>55</v>
      </c>
      <c r="B61" s="190" t="str">
        <f>'B Input'!A8</f>
        <v>B</v>
      </c>
      <c r="C61" s="187" t="str">
        <f>'B Input'!B8</f>
        <v>AIDAN TUGGLE</v>
      </c>
      <c r="D61" s="187" t="str">
        <f>'B Input'!B6</f>
        <v>ALBANY</v>
      </c>
      <c r="E61" s="188">
        <f>'B Input'!AA8</f>
        <v>9</v>
      </c>
      <c r="F61" s="188">
        <f>'B Input'!AB8</f>
        <v>9</v>
      </c>
      <c r="G61" s="188">
        <f t="shared" si="1"/>
        <v>45</v>
      </c>
      <c r="H61" s="188">
        <f>'B Input'!AC8</f>
        <v>24</v>
      </c>
      <c r="I61" s="189">
        <f>IF('B Input'!AC8&lt;1,0,G61/H61)</f>
        <v>1.875</v>
      </c>
      <c r="J61" s="152"/>
      <c r="K61" s="148"/>
      <c r="L61" s="148"/>
      <c r="M61" s="148"/>
    </row>
    <row r="62" spans="1:13" ht="17.399999999999999" customHeight="1" x14ac:dyDescent="0.3">
      <c r="A62" s="186">
        <v>56</v>
      </c>
      <c r="B62" s="190" t="str">
        <f>'B Input'!A48</f>
        <v>B</v>
      </c>
      <c r="C62" s="187" t="str">
        <f>'B Input'!B48</f>
        <v>TALON BOBEDA</v>
      </c>
      <c r="D62" s="191" t="str">
        <f>'B Input'!B42</f>
        <v>DALLAS BLACK</v>
      </c>
      <c r="E62" s="188">
        <f>'B Input'!AA48</f>
        <v>5</v>
      </c>
      <c r="F62" s="188">
        <f>'B Input'!AB48</f>
        <v>11</v>
      </c>
      <c r="G62" s="188">
        <f t="shared" si="1"/>
        <v>37</v>
      </c>
      <c r="H62" s="188">
        <f>'B Input'!AC48</f>
        <v>20</v>
      </c>
      <c r="I62" s="189">
        <f>IF('B Input'!AC48&lt;1,0,G62/H62)</f>
        <v>1.85</v>
      </c>
      <c r="J62" s="152"/>
      <c r="K62" s="148"/>
      <c r="L62" s="148"/>
      <c r="M62" s="148"/>
    </row>
    <row r="63" spans="1:13" ht="17.399999999999999" customHeight="1" x14ac:dyDescent="0.3">
      <c r="A63" s="186">
        <v>57</v>
      </c>
      <c r="B63" s="190" t="str">
        <f>'B Input'!A31</f>
        <v>B</v>
      </c>
      <c r="C63" s="187" t="str">
        <f>'B Input'!B31</f>
        <v>BRODY BROOKHART</v>
      </c>
      <c r="D63" s="187" t="str">
        <f>'B Input'!B30</f>
        <v>COTTAGE GROVE GOLD</v>
      </c>
      <c r="E63" s="188">
        <f>'B Input'!AA31</f>
        <v>7</v>
      </c>
      <c r="F63" s="188">
        <f>'B Input'!AB31</f>
        <v>11</v>
      </c>
      <c r="G63" s="188">
        <f t="shared" si="1"/>
        <v>43</v>
      </c>
      <c r="H63" s="188">
        <f>'B Input'!AC31</f>
        <v>24</v>
      </c>
      <c r="I63" s="189">
        <f>IF('B Input'!AC31&lt;1,0,G63/H63)</f>
        <v>1.7916666666666667</v>
      </c>
      <c r="J63" s="152"/>
      <c r="K63" s="148"/>
      <c r="L63" s="148"/>
      <c r="M63" s="148"/>
    </row>
    <row r="64" spans="1:13" ht="17.399999999999999" customHeight="1" x14ac:dyDescent="0.3">
      <c r="A64" s="186">
        <v>58</v>
      </c>
      <c r="B64" s="190" t="str">
        <f>'B Input'!A45</f>
        <v>B</v>
      </c>
      <c r="C64" s="187" t="str">
        <f>'B Input'!B45</f>
        <v>DJ HELT</v>
      </c>
      <c r="D64" s="191" t="str">
        <f>'B Input'!B42</f>
        <v>DALLAS BLACK</v>
      </c>
      <c r="E64" s="188">
        <f>'B Input'!AA45</f>
        <v>7</v>
      </c>
      <c r="F64" s="188">
        <f>'B Input'!AB45</f>
        <v>7</v>
      </c>
      <c r="G64" s="188">
        <f t="shared" si="1"/>
        <v>35</v>
      </c>
      <c r="H64" s="188">
        <f>'B Input'!AC45</f>
        <v>20</v>
      </c>
      <c r="I64" s="189">
        <f>IF('B Input'!AC45&lt;1,0,G64/H64)</f>
        <v>1.75</v>
      </c>
      <c r="J64" s="152"/>
      <c r="K64" s="148"/>
      <c r="L64" s="148"/>
      <c r="M64" s="148"/>
    </row>
    <row r="65" spans="1:13" ht="17.399999999999999" customHeight="1" x14ac:dyDescent="0.3">
      <c r="A65" s="186">
        <v>59</v>
      </c>
      <c r="B65" s="190" t="str">
        <f>'B Input'!A32</f>
        <v>B</v>
      </c>
      <c r="C65" s="187" t="str">
        <f>'B Input'!B32</f>
        <v>JAYDEN HOLLOWELL</v>
      </c>
      <c r="D65" s="187" t="str">
        <f>'B Input'!B30</f>
        <v>COTTAGE GROVE GOLD</v>
      </c>
      <c r="E65" s="188">
        <f>'B Input'!AA32</f>
        <v>4</v>
      </c>
      <c r="F65" s="188">
        <f>'B Input'!AB32</f>
        <v>9</v>
      </c>
      <c r="G65" s="188">
        <f t="shared" si="1"/>
        <v>30</v>
      </c>
      <c r="H65" s="188">
        <f>'B Input'!AC32</f>
        <v>20</v>
      </c>
      <c r="I65" s="189">
        <f>IF('B Input'!AC32&lt;1,0,G65/H65)</f>
        <v>1.5</v>
      </c>
      <c r="J65" s="152"/>
      <c r="K65" s="148"/>
      <c r="L65" s="148"/>
      <c r="M65" s="148"/>
    </row>
    <row r="66" spans="1:13" ht="17.399999999999999" customHeight="1" x14ac:dyDescent="0.3">
      <c r="A66" s="186">
        <v>60</v>
      </c>
      <c r="B66" s="190" t="str">
        <f>'B Input'!A14</f>
        <v>B</v>
      </c>
      <c r="C66" s="187" t="str">
        <f>'B Input'!B14</f>
        <v>PRESTON SCHOMBERG</v>
      </c>
      <c r="D66" s="187" t="str">
        <f>'B Input'!B6</f>
        <v>ALBANY</v>
      </c>
      <c r="E66" s="188">
        <f>'B Input'!AA14</f>
        <v>7</v>
      </c>
      <c r="F66" s="188">
        <f>'B Input'!AB14</f>
        <v>5</v>
      </c>
      <c r="G66" s="188">
        <f t="shared" si="1"/>
        <v>31</v>
      </c>
      <c r="H66" s="188">
        <f>'B Input'!AC14</f>
        <v>24</v>
      </c>
      <c r="I66" s="189">
        <f>IF('B Input'!AC14&lt;1,0,G66/H66)</f>
        <v>1.2916666666666667</v>
      </c>
      <c r="J66" s="152"/>
      <c r="K66" s="148"/>
      <c r="L66" s="148"/>
      <c r="M66" s="148"/>
    </row>
    <row r="67" spans="1:13" ht="17.399999999999999" customHeight="1" x14ac:dyDescent="0.3">
      <c r="A67" s="186">
        <v>61</v>
      </c>
      <c r="B67" s="190" t="str">
        <f>'B Input'!A118</f>
        <v>B</v>
      </c>
      <c r="C67" s="187" t="str">
        <f>'B Input'!B118</f>
        <v>WILLIAM VONFLUE</v>
      </c>
      <c r="D67" s="187" t="str">
        <f>'B Input'!B114</f>
        <v>SILVERTON</v>
      </c>
      <c r="E67" s="188">
        <f>'B Input'!AA118</f>
        <v>3</v>
      </c>
      <c r="F67" s="188">
        <f>'B Input'!AB118</f>
        <v>12</v>
      </c>
      <c r="G67" s="188">
        <f t="shared" si="1"/>
        <v>33</v>
      </c>
      <c r="H67" s="188">
        <f>'B Input'!AC118</f>
        <v>30</v>
      </c>
      <c r="I67" s="189">
        <f>IF('B Input'!AC118&lt;1,0,G67/H67)</f>
        <v>1.1000000000000001</v>
      </c>
      <c r="J67" s="152"/>
      <c r="K67" s="148"/>
      <c r="L67" s="148"/>
      <c r="M67" s="148"/>
    </row>
    <row r="68" spans="1:13" ht="17.399999999999999" customHeight="1" x14ac:dyDescent="0.3">
      <c r="A68" s="186">
        <v>62</v>
      </c>
      <c r="B68" s="190" t="str">
        <f>'B Input'!A13</f>
        <v>B</v>
      </c>
      <c r="C68" s="187" t="str">
        <f>'B Input'!B13</f>
        <v>LOGAN ANGEL</v>
      </c>
      <c r="D68" s="187" t="str">
        <f>'B Input'!B6</f>
        <v>ALBANY</v>
      </c>
      <c r="E68" s="188">
        <f>'B Input'!AA13</f>
        <v>2</v>
      </c>
      <c r="F68" s="188">
        <f>'B Input'!AB13</f>
        <v>3</v>
      </c>
      <c r="G68" s="188">
        <f t="shared" si="1"/>
        <v>12</v>
      </c>
      <c r="H68" s="188">
        <f>'B Input'!AC13</f>
        <v>12</v>
      </c>
      <c r="I68" s="189">
        <f>IF('B Input'!AC13&lt;1,0,G68/H68)</f>
        <v>1</v>
      </c>
      <c r="J68" s="152"/>
      <c r="K68" s="148"/>
      <c r="L68" s="148"/>
      <c r="M68" s="148"/>
    </row>
    <row r="69" spans="1:13" ht="17.399999999999999" customHeight="1" x14ac:dyDescent="0.3">
      <c r="A69" s="186">
        <v>63</v>
      </c>
      <c r="B69" s="190" t="str">
        <f>'B Input'!A12</f>
        <v>B</v>
      </c>
      <c r="C69" s="187" t="str">
        <f>'B Input'!B12</f>
        <v>JAKE BAILEY</v>
      </c>
      <c r="D69" s="187" t="str">
        <f>'B Input'!B6</f>
        <v>ALBANY</v>
      </c>
      <c r="E69" s="188">
        <f>'B Input'!AA12</f>
        <v>2</v>
      </c>
      <c r="F69" s="188">
        <f>'B Input'!AB12</f>
        <v>3</v>
      </c>
      <c r="G69" s="188">
        <f t="shared" si="1"/>
        <v>12</v>
      </c>
      <c r="H69" s="188">
        <f>'B Input'!AC12</f>
        <v>12</v>
      </c>
      <c r="I69" s="189">
        <f>IF('B Input'!AC12&lt;1,0,G69/H69)</f>
        <v>1</v>
      </c>
      <c r="J69" s="152"/>
      <c r="K69" s="148"/>
      <c r="L69" s="148"/>
      <c r="M69" s="148"/>
    </row>
    <row r="70" spans="1:13" ht="17.399999999999999" customHeight="1" x14ac:dyDescent="0.3">
      <c r="A70" s="186">
        <v>64</v>
      </c>
      <c r="B70" s="190" t="str">
        <f>'B Input'!A121</f>
        <v>B</v>
      </c>
      <c r="C70" s="187" t="str">
        <f>'B Input'!B121</f>
        <v>DEAN SANNE</v>
      </c>
      <c r="D70" s="187" t="str">
        <f>'B Input'!B114</f>
        <v>SILVERTON</v>
      </c>
      <c r="E70" s="188">
        <f>'B Input'!AA121</f>
        <v>4</v>
      </c>
      <c r="F70" s="188">
        <f>'B Input'!AB121</f>
        <v>7</v>
      </c>
      <c r="G70" s="188">
        <f t="shared" si="1"/>
        <v>26</v>
      </c>
      <c r="H70" s="188">
        <f>'B Input'!AC121</f>
        <v>30</v>
      </c>
      <c r="I70" s="189">
        <f>IF('B Input'!AC121&lt;1,0,G70/H70)</f>
        <v>0.8666666666666667</v>
      </c>
      <c r="J70" s="152"/>
      <c r="K70" s="148"/>
      <c r="L70" s="148"/>
      <c r="M70" s="148"/>
    </row>
    <row r="71" spans="1:13" ht="17.399999999999999" customHeight="1" x14ac:dyDescent="0.3">
      <c r="A71" s="186">
        <v>65</v>
      </c>
      <c r="B71" s="190" t="str">
        <f>'B Input'!A117</f>
        <v>B</v>
      </c>
      <c r="C71" s="187" t="str">
        <f>'B Input'!B117</f>
        <v>CLIFFORD FELLER</v>
      </c>
      <c r="D71" s="187" t="str">
        <f>'B Input'!B114</f>
        <v>SILVERTON</v>
      </c>
      <c r="E71" s="188">
        <f>'B Input'!AA117</f>
        <v>2</v>
      </c>
      <c r="F71" s="188">
        <f>'B Input'!AB117</f>
        <v>2</v>
      </c>
      <c r="G71" s="188">
        <f t="shared" ref="G71:G78" si="2">E71*3+F71*2</f>
        <v>10</v>
      </c>
      <c r="H71" s="188">
        <f>'B Input'!AC117</f>
        <v>12</v>
      </c>
      <c r="I71" s="189">
        <f>IF('B Input'!AC117&lt;1,0,G71/H71)</f>
        <v>0.83333333333333337</v>
      </c>
      <c r="J71" s="152"/>
      <c r="K71" s="148"/>
      <c r="L71" s="148"/>
      <c r="M71" s="148"/>
    </row>
    <row r="72" spans="1:13" ht="17.399999999999999" customHeight="1" x14ac:dyDescent="0.3">
      <c r="A72" s="186">
        <v>66</v>
      </c>
      <c r="B72" s="190" t="str">
        <f>'B Input'!A115</f>
        <v>G</v>
      </c>
      <c r="C72" s="187" t="str">
        <f>'B Input'!B115</f>
        <v>DARBY ULLAN</v>
      </c>
      <c r="D72" s="187" t="str">
        <f>'B Input'!B114</f>
        <v>SILVERTON</v>
      </c>
      <c r="E72" s="188">
        <f>'B Input'!AA115</f>
        <v>2</v>
      </c>
      <c r="F72" s="188">
        <f>'B Input'!AB115</f>
        <v>3</v>
      </c>
      <c r="G72" s="188">
        <f t="shared" si="2"/>
        <v>12</v>
      </c>
      <c r="H72" s="188">
        <f>'B Input'!AC115</f>
        <v>16</v>
      </c>
      <c r="I72" s="189">
        <f>IF('B Input'!AC115&lt;1,0,G72/H72)</f>
        <v>0.75</v>
      </c>
      <c r="J72" s="152"/>
      <c r="K72" s="148"/>
      <c r="L72" s="148"/>
      <c r="M72" s="148"/>
    </row>
    <row r="73" spans="1:13" ht="17.399999999999999" customHeight="1" x14ac:dyDescent="0.3">
      <c r="A73" s="186">
        <v>67</v>
      </c>
      <c r="B73" s="190" t="str">
        <f>'B Input'!A81</f>
        <v>B</v>
      </c>
      <c r="C73" s="187" t="str">
        <f>'B Input'!B81</f>
        <v>ELI HATTON</v>
      </c>
      <c r="D73" s="191" t="str">
        <f>'B Input'!B78</f>
        <v>MCNARY</v>
      </c>
      <c r="E73" s="188">
        <f>'B Input'!AA81</f>
        <v>2</v>
      </c>
      <c r="F73" s="188">
        <f>'B Input'!AB81</f>
        <v>4</v>
      </c>
      <c r="G73" s="188">
        <f t="shared" si="2"/>
        <v>14</v>
      </c>
      <c r="H73" s="188">
        <f>'B Input'!AC81</f>
        <v>20</v>
      </c>
      <c r="I73" s="189">
        <f>IF('B Input'!AC81&lt;1,0,G73/H73)</f>
        <v>0.7</v>
      </c>
      <c r="J73" s="152"/>
      <c r="K73" s="148"/>
      <c r="L73" s="148"/>
      <c r="M73" s="148"/>
    </row>
    <row r="74" spans="1:13" ht="17.399999999999999" customHeight="1" x14ac:dyDescent="0.3">
      <c r="A74" s="186">
        <v>68</v>
      </c>
      <c r="B74" s="190" t="str">
        <f>'B Input'!A9</f>
        <v>B</v>
      </c>
      <c r="C74" s="187" t="str">
        <f>'B Input'!B9</f>
        <v>TYLER GREENLESS</v>
      </c>
      <c r="D74" s="187" t="str">
        <f>'B Input'!B6</f>
        <v>ALBANY</v>
      </c>
      <c r="E74" s="188">
        <f>'B Input'!AA9</f>
        <v>0</v>
      </c>
      <c r="F74" s="188">
        <f>'B Input'!AB9</f>
        <v>4</v>
      </c>
      <c r="G74" s="188">
        <f t="shared" si="2"/>
        <v>8</v>
      </c>
      <c r="H74" s="188">
        <f>'B Input'!AC9</f>
        <v>12</v>
      </c>
      <c r="I74" s="189">
        <f>IF('B Input'!AC9&lt;1,0,G74/H74)</f>
        <v>0.66666666666666663</v>
      </c>
      <c r="J74" s="152"/>
      <c r="K74" s="148"/>
      <c r="L74" s="148"/>
      <c r="M74" s="148"/>
    </row>
    <row r="75" spans="1:13" ht="17.399999999999999" customHeight="1" x14ac:dyDescent="0.3">
      <c r="A75" s="186">
        <v>69</v>
      </c>
      <c r="B75" s="190" t="str">
        <f>'B Input'!A82</f>
        <v>B</v>
      </c>
      <c r="C75" s="187" t="str">
        <f>'B Input'!B82</f>
        <v>MARCO SALDANO</v>
      </c>
      <c r="D75" s="191" t="str">
        <f>'B Input'!B78</f>
        <v>MCNARY</v>
      </c>
      <c r="E75" s="188">
        <f>'B Input'!AA82</f>
        <v>1</v>
      </c>
      <c r="F75" s="188">
        <f>'B Input'!AB82</f>
        <v>5</v>
      </c>
      <c r="G75" s="188">
        <f t="shared" si="2"/>
        <v>13</v>
      </c>
      <c r="H75" s="188">
        <f>'B Input'!AC82</f>
        <v>20</v>
      </c>
      <c r="I75" s="189">
        <f>IF('B Input'!AC82&lt;1,0,G75/H75)</f>
        <v>0.65</v>
      </c>
      <c r="J75" s="152"/>
      <c r="K75" s="148"/>
      <c r="L75" s="148"/>
      <c r="M75" s="148"/>
    </row>
    <row r="76" spans="1:13" ht="17.399999999999999" customHeight="1" x14ac:dyDescent="0.3">
      <c r="A76" s="186">
        <v>70</v>
      </c>
      <c r="B76" s="190" t="str">
        <f>'B Input'!A72</f>
        <v>B</v>
      </c>
      <c r="C76" s="187" t="str">
        <f>'B Input'!B72</f>
        <v>JUAN RAMIREZ RODRIGUEZ</v>
      </c>
      <c r="D76" s="191" t="str">
        <f>'B Input'!B66</f>
        <v>MCKAY</v>
      </c>
      <c r="E76" s="188">
        <f>'B Input'!AA72</f>
        <v>0</v>
      </c>
      <c r="F76" s="188">
        <f>'B Input'!AB72</f>
        <v>0</v>
      </c>
      <c r="G76" s="188">
        <f t="shared" si="2"/>
        <v>0</v>
      </c>
      <c r="H76" s="188">
        <f>'B Input'!AC72</f>
        <v>0</v>
      </c>
      <c r="I76" s="189">
        <f>IF('B Input'!AC72&lt;1,0,G76/H76)</f>
        <v>0</v>
      </c>
      <c r="J76" s="152"/>
      <c r="K76" s="148"/>
      <c r="L76" s="148"/>
      <c r="M76" s="148"/>
    </row>
    <row r="77" spans="1:13" ht="17.399999999999999" customHeight="1" x14ac:dyDescent="0.3">
      <c r="A77" s="186">
        <v>71</v>
      </c>
      <c r="B77" s="190" t="str">
        <f>'B Input'!A57</f>
        <v>B</v>
      </c>
      <c r="C77" s="187" t="str">
        <f>'B Input'!B57</f>
        <v>GAVIN STEINLE</v>
      </c>
      <c r="D77" s="191" t="str">
        <f>'B Input'!B54</f>
        <v>DALLAS ORANGE</v>
      </c>
      <c r="E77" s="188">
        <f>'B Input'!AA57</f>
        <v>0</v>
      </c>
      <c r="F77" s="188">
        <f>'B Input'!AB57</f>
        <v>0</v>
      </c>
      <c r="G77" s="188">
        <f t="shared" si="2"/>
        <v>0</v>
      </c>
      <c r="H77" s="188">
        <f>'B Input'!AC57</f>
        <v>0</v>
      </c>
      <c r="I77" s="189">
        <f>IF('B Input'!AC57&lt;1,0,G77/H77)</f>
        <v>0</v>
      </c>
      <c r="J77" s="152"/>
      <c r="K77" s="148"/>
      <c r="L77" s="148"/>
      <c r="M77" s="148"/>
    </row>
    <row r="78" spans="1:13" ht="17.399999999999999" customHeight="1" x14ac:dyDescent="0.3">
      <c r="A78" s="186">
        <v>72</v>
      </c>
      <c r="B78" s="190" t="str">
        <f>'B Input'!A21</f>
        <v>B</v>
      </c>
      <c r="C78" s="187" t="str">
        <f>'B Input'!B21</f>
        <v>BRAYDEN RAY</v>
      </c>
      <c r="D78" s="187" t="str">
        <f>'B Input'!B18</f>
        <v>COTTAGE GROVE BLUE</v>
      </c>
      <c r="E78" s="188">
        <f>'B Input'!AA21</f>
        <v>0</v>
      </c>
      <c r="F78" s="188">
        <f>'B Input'!AB21</f>
        <v>0</v>
      </c>
      <c r="G78" s="188">
        <f t="shared" si="2"/>
        <v>0</v>
      </c>
      <c r="H78" s="188">
        <f>'B Input'!AC21</f>
        <v>0</v>
      </c>
      <c r="I78" s="189">
        <f>IF('B Input'!AC21&lt;1,0,G78/H78)</f>
        <v>0</v>
      </c>
      <c r="J78" s="152"/>
      <c r="K78" s="148"/>
      <c r="L78" s="148"/>
      <c r="M78" s="148"/>
    </row>
    <row r="79" spans="1:13" ht="17.399999999999999" customHeight="1" x14ac:dyDescent="0.3">
      <c r="A79" s="195"/>
      <c r="B79" s="196"/>
      <c r="C79" s="196"/>
      <c r="D79" s="197"/>
      <c r="E79" s="197"/>
      <c r="F79" s="197"/>
      <c r="G79" s="197"/>
      <c r="H79" s="198">
        <f>SUM(H7:H78)/40</f>
        <v>59.3</v>
      </c>
      <c r="I79" s="197"/>
      <c r="J79" s="148"/>
      <c r="K79" s="148"/>
      <c r="L79" s="148"/>
      <c r="M79" s="148"/>
    </row>
    <row r="80" spans="1:13" ht="13.2" customHeight="1" x14ac:dyDescent="0.25">
      <c r="A80" s="199"/>
      <c r="B80" s="200"/>
      <c r="C80" s="200"/>
      <c r="D80" s="201"/>
      <c r="E80" s="201"/>
      <c r="F80" s="201"/>
      <c r="G80" s="201"/>
      <c r="H80" s="201"/>
      <c r="I80" s="201"/>
      <c r="J80" s="148"/>
      <c r="K80" s="148"/>
      <c r="L80" s="148"/>
      <c r="M80" s="148"/>
    </row>
    <row r="81" spans="1:13" ht="12.6" customHeight="1" x14ac:dyDescent="0.25">
      <c r="A81" s="148"/>
      <c r="B81" s="175"/>
      <c r="C81" s="175"/>
      <c r="D81" s="140"/>
      <c r="E81" s="140"/>
      <c r="F81" s="140"/>
      <c r="G81" s="140"/>
      <c r="H81" s="140"/>
      <c r="I81" s="140"/>
      <c r="J81" s="148"/>
      <c r="K81" s="148"/>
      <c r="L81" s="148"/>
      <c r="M81" s="148"/>
    </row>
    <row r="82" spans="1:13" ht="12.6" customHeight="1" x14ac:dyDescent="0.25">
      <c r="A82" s="148"/>
      <c r="B82" s="175"/>
      <c r="C82" s="175"/>
      <c r="D82" s="140"/>
      <c r="E82" s="140"/>
      <c r="F82" s="140"/>
      <c r="G82" s="140"/>
      <c r="H82" s="140"/>
      <c r="I82" s="140"/>
      <c r="J82" s="148"/>
      <c r="K82" s="148"/>
      <c r="L82" s="148"/>
      <c r="M82" s="148"/>
    </row>
    <row r="83" spans="1:13" ht="12.6" customHeight="1" x14ac:dyDescent="0.25">
      <c r="A83" s="148"/>
      <c r="B83" s="175"/>
      <c r="C83" s="175"/>
      <c r="D83" s="140"/>
      <c r="E83" s="140"/>
      <c r="F83" s="140"/>
      <c r="G83" s="140"/>
      <c r="H83" s="140"/>
      <c r="I83" s="140"/>
      <c r="J83" s="148"/>
      <c r="K83" s="148"/>
      <c r="L83" s="148"/>
      <c r="M83" s="148"/>
    </row>
    <row r="84" spans="1:13" ht="12.6" customHeight="1" x14ac:dyDescent="0.25">
      <c r="A84" s="148"/>
      <c r="B84" s="175"/>
      <c r="C84" s="175"/>
      <c r="D84" s="140"/>
      <c r="E84" s="140"/>
      <c r="F84" s="140"/>
      <c r="G84" s="140"/>
      <c r="H84" s="140"/>
      <c r="I84" s="140"/>
      <c r="J84" s="148"/>
      <c r="K84" s="148"/>
      <c r="L84" s="148"/>
      <c r="M84" s="148"/>
    </row>
    <row r="85" spans="1:13" ht="12.6" customHeight="1" x14ac:dyDescent="0.25">
      <c r="A85" s="148"/>
      <c r="B85" s="175"/>
      <c r="C85" s="175"/>
      <c r="D85" s="140"/>
      <c r="E85" s="140"/>
      <c r="F85" s="140"/>
      <c r="G85" s="140"/>
      <c r="H85" s="140"/>
      <c r="I85" s="140"/>
      <c r="J85" s="148"/>
      <c r="K85" s="148"/>
      <c r="L85" s="148"/>
      <c r="M85" s="148"/>
    </row>
    <row r="86" spans="1:13" ht="12.6" customHeight="1" x14ac:dyDescent="0.25">
      <c r="A86" s="148"/>
      <c r="B86" s="175"/>
      <c r="C86" s="175"/>
      <c r="D86" s="140"/>
      <c r="E86" s="140"/>
      <c r="F86" s="140"/>
      <c r="G86" s="140"/>
      <c r="H86" s="140"/>
      <c r="I86" s="140"/>
      <c r="J86" s="148"/>
      <c r="K86" s="148"/>
      <c r="L86" s="148"/>
      <c r="M86" s="148"/>
    </row>
    <row r="87" spans="1:13" ht="12.6" customHeight="1" x14ac:dyDescent="0.25">
      <c r="A87" s="148"/>
      <c r="B87" s="175"/>
      <c r="C87" s="175"/>
      <c r="D87" s="140"/>
      <c r="E87" s="140"/>
      <c r="F87" s="140"/>
      <c r="G87" s="140"/>
      <c r="H87" s="140"/>
      <c r="I87" s="140"/>
      <c r="J87" s="148"/>
      <c r="K87" s="148"/>
      <c r="L87" s="148"/>
      <c r="M87" s="148"/>
    </row>
    <row r="88" spans="1:13" ht="12.6" customHeight="1" x14ac:dyDescent="0.25">
      <c r="A88" s="148"/>
      <c r="B88" s="175"/>
      <c r="C88" s="175"/>
      <c r="D88" s="140"/>
      <c r="E88" s="140"/>
      <c r="F88" s="140"/>
      <c r="G88" s="140"/>
      <c r="H88" s="140"/>
      <c r="I88" s="140"/>
      <c r="J88" s="148"/>
      <c r="K88" s="148"/>
      <c r="L88" s="148"/>
      <c r="M88" s="148"/>
    </row>
    <row r="89" spans="1:13" ht="12.6" customHeight="1" x14ac:dyDescent="0.25">
      <c r="A89" s="148"/>
      <c r="B89" s="175"/>
      <c r="C89" s="175"/>
      <c r="D89" s="140"/>
      <c r="E89" s="140"/>
      <c r="F89" s="140"/>
      <c r="G89" s="140"/>
      <c r="H89" s="140"/>
      <c r="I89" s="140"/>
      <c r="J89" s="148"/>
      <c r="K89" s="148"/>
      <c r="L89" s="148"/>
      <c r="M89" s="148"/>
    </row>
  </sheetData>
  <sortState xmlns:xlrd2="http://schemas.microsoft.com/office/spreadsheetml/2017/richdata2" ref="B7:I60">
    <sortCondition descending="1" ref="I7:I60"/>
  </sortState>
  <mergeCells count="2">
    <mergeCell ref="A1:I1"/>
    <mergeCell ref="A2:I2"/>
  </mergeCells>
  <conditionalFormatting sqref="G1 H3:H6 H79:H89">
    <cfRule type="cellIs" dxfId="3" priority="1" stopIfTrue="1" operator="lessThan">
      <formula>28</formula>
    </cfRule>
  </conditionalFormatting>
  <conditionalFormatting sqref="H7:H78">
    <cfRule type="cellIs" dxfId="2" priority="2" stopIfTrue="1" operator="lessThan">
      <formula>32</formula>
    </cfRule>
  </conditionalFormatting>
  <pageMargins left="0.25" right="0.25" top="0.25" bottom="0.25" header="0.5" footer="0.5"/>
  <pageSetup orientation="portrait" horizontalDpi="4294967293" r:id="rId1"/>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54"/>
  <sheetViews>
    <sheetView showGridLines="0" topLeftCell="A7" workbookViewId="0">
      <selection activeCell="D20" sqref="D20"/>
    </sheetView>
  </sheetViews>
  <sheetFormatPr defaultColWidth="10.88671875" defaultRowHeight="12" customHeight="1" x14ac:dyDescent="0.25"/>
  <cols>
    <col min="1" max="1" width="9.33203125" style="1" customWidth="1"/>
    <col min="2" max="2" width="2.5546875" style="1" customWidth="1"/>
    <col min="3" max="3" width="21.44140625" style="1" customWidth="1"/>
    <col min="4" max="4" width="20.33203125" style="1" customWidth="1"/>
    <col min="5" max="5" width="7.109375" style="1" customWidth="1"/>
    <col min="6" max="6" width="7.5546875" style="1" customWidth="1"/>
    <col min="7" max="8" width="9.33203125" style="1" customWidth="1"/>
    <col min="9" max="9" width="15.88671875" style="1" customWidth="1"/>
    <col min="10" max="12" width="8.88671875" style="1" customWidth="1"/>
    <col min="13" max="256" width="10.88671875" style="1" customWidth="1"/>
  </cols>
  <sheetData>
    <row r="1" spans="1:12" ht="19.5" customHeight="1" x14ac:dyDescent="0.35">
      <c r="A1" s="148"/>
      <c r="B1" s="202"/>
      <c r="C1" s="202"/>
      <c r="D1" s="202"/>
      <c r="E1" s="203"/>
      <c r="F1" s="203"/>
      <c r="G1" s="203"/>
      <c r="H1" s="203"/>
      <c r="I1" s="204"/>
      <c r="J1" s="148"/>
      <c r="K1" s="148"/>
      <c r="L1" s="148"/>
    </row>
    <row r="2" spans="1:12" ht="24.15" customHeight="1" x14ac:dyDescent="0.4">
      <c r="A2" s="442" t="s">
        <v>339</v>
      </c>
      <c r="B2" s="451"/>
      <c r="C2" s="451"/>
      <c r="D2" s="443"/>
      <c r="E2" s="443"/>
      <c r="F2" s="443"/>
      <c r="G2" s="443"/>
      <c r="H2" s="443"/>
      <c r="I2" s="443"/>
      <c r="J2" s="153"/>
      <c r="K2" s="153"/>
      <c r="L2" s="153"/>
    </row>
    <row r="3" spans="1:12" ht="12.6" customHeight="1" x14ac:dyDescent="0.25">
      <c r="A3" s="148"/>
      <c r="B3" s="148"/>
      <c r="C3" s="148"/>
      <c r="D3" s="148"/>
      <c r="E3" s="204"/>
      <c r="F3" s="204"/>
      <c r="G3" s="204"/>
      <c r="H3" s="204"/>
      <c r="I3" s="204"/>
      <c r="J3" s="148"/>
      <c r="K3" s="148"/>
      <c r="L3" s="148"/>
    </row>
    <row r="4" spans="1:12" ht="16.5" customHeight="1" x14ac:dyDescent="0.3">
      <c r="A4" s="452" t="str">
        <f>'G Input'!B2</f>
        <v>1/21/24</v>
      </c>
      <c r="B4" s="451"/>
      <c r="C4" s="451"/>
      <c r="D4" s="453"/>
      <c r="E4" s="453"/>
      <c r="F4" s="453"/>
      <c r="G4" s="453"/>
      <c r="H4" s="453"/>
      <c r="I4" s="453"/>
      <c r="J4" s="148"/>
      <c r="K4" s="148"/>
      <c r="L4" s="148"/>
    </row>
    <row r="5" spans="1:12" ht="16.5" customHeight="1" x14ac:dyDescent="0.3">
      <c r="A5" s="452" t="s">
        <v>177</v>
      </c>
      <c r="B5" s="451"/>
      <c r="C5" s="451"/>
      <c r="D5" s="453"/>
      <c r="E5" s="453"/>
      <c r="F5" s="453"/>
      <c r="G5" s="453"/>
      <c r="H5" s="453"/>
      <c r="I5" s="453"/>
      <c r="J5" s="148"/>
      <c r="K5" s="148"/>
      <c r="L5" s="148"/>
    </row>
    <row r="6" spans="1:12" ht="13.65" customHeight="1" x14ac:dyDescent="0.25">
      <c r="A6" s="148"/>
      <c r="B6" s="205"/>
      <c r="C6" s="205"/>
      <c r="D6" s="205"/>
      <c r="E6" s="206"/>
      <c r="F6" s="206"/>
      <c r="G6" s="206"/>
      <c r="H6" s="206"/>
      <c r="I6" s="206"/>
      <c r="J6" s="148"/>
      <c r="K6" s="148"/>
      <c r="L6" s="148"/>
    </row>
    <row r="7" spans="1:12" ht="18" customHeight="1" x14ac:dyDescent="0.3">
      <c r="A7" s="207"/>
      <c r="B7" s="208"/>
      <c r="C7" s="208"/>
      <c r="D7" s="208"/>
      <c r="E7" s="208"/>
      <c r="F7" s="208"/>
      <c r="G7" s="209"/>
      <c r="H7" s="210" t="s">
        <v>169</v>
      </c>
      <c r="I7" s="209"/>
      <c r="J7" s="150"/>
      <c r="K7" s="148"/>
      <c r="L7" s="148"/>
    </row>
    <row r="8" spans="1:12" ht="18" customHeight="1" x14ac:dyDescent="0.3">
      <c r="A8" s="207"/>
      <c r="B8" s="211"/>
      <c r="C8" s="212" t="s">
        <v>170</v>
      </c>
      <c r="D8" s="212" t="s">
        <v>171</v>
      </c>
      <c r="E8" s="212" t="s">
        <v>172</v>
      </c>
      <c r="F8" s="212" t="s">
        <v>173</v>
      </c>
      <c r="G8" s="213" t="s">
        <v>174</v>
      </c>
      <c r="H8" s="213" t="s">
        <v>175</v>
      </c>
      <c r="I8" s="213" t="s">
        <v>176</v>
      </c>
      <c r="J8" s="150"/>
      <c r="K8" s="148"/>
      <c r="L8" s="148"/>
    </row>
    <row r="9" spans="1:12" ht="17.100000000000001" customHeight="1" x14ac:dyDescent="0.3">
      <c r="A9" s="214"/>
      <c r="B9" s="215"/>
      <c r="C9" s="215"/>
      <c r="D9" s="215"/>
      <c r="E9" s="215"/>
      <c r="F9" s="215"/>
      <c r="G9" s="216"/>
      <c r="H9" s="216"/>
      <c r="I9" s="216"/>
      <c r="J9" s="148"/>
      <c r="K9" s="148"/>
      <c r="L9" s="148"/>
    </row>
    <row r="10" spans="1:12" ht="17.399999999999999" customHeight="1" x14ac:dyDescent="0.3">
      <c r="A10" s="332">
        <v>1</v>
      </c>
      <c r="B10" s="379" t="str">
        <f>'G Input'!A24</f>
        <v>G</v>
      </c>
      <c r="C10" s="380" t="str">
        <f>'G Input'!B24</f>
        <v>KATRINA DIMBAT</v>
      </c>
      <c r="D10" s="380" t="str">
        <f>'G Input'!B18</f>
        <v xml:space="preserve">DALLAS </v>
      </c>
      <c r="E10" s="381">
        <f>'G Input'!AA24</f>
        <v>20</v>
      </c>
      <c r="F10" s="381">
        <f>'G Input'!AB24</f>
        <v>7</v>
      </c>
      <c r="G10" s="381">
        <f t="shared" ref="G10:G41" si="0">E10*3+F10*2</f>
        <v>74</v>
      </c>
      <c r="H10" s="381">
        <f>'G Input'!AC24</f>
        <v>36</v>
      </c>
      <c r="I10" s="382">
        <f>IF('G Input'!AC24&lt;1,0,G10/H10)</f>
        <v>2.0555555555555554</v>
      </c>
      <c r="J10" s="152"/>
      <c r="K10" s="148"/>
      <c r="L10" s="148"/>
    </row>
    <row r="11" spans="1:12" ht="17.399999999999999" customHeight="1" x14ac:dyDescent="0.3">
      <c r="A11" s="332">
        <v>2</v>
      </c>
      <c r="B11" s="379" t="str">
        <f>'B Input'!A33</f>
        <v>G</v>
      </c>
      <c r="C11" s="380" t="str">
        <f>'G Input'!B23</f>
        <v>JAELYNN VOHLAND</v>
      </c>
      <c r="D11" s="380" t="str">
        <f>'G Input'!B18</f>
        <v xml:space="preserve">DALLAS </v>
      </c>
      <c r="E11" s="381">
        <f>'G Input'!AA23</f>
        <v>10</v>
      </c>
      <c r="F11" s="381">
        <f>'G Input'!AB23</f>
        <v>18</v>
      </c>
      <c r="G11" s="381">
        <f t="shared" si="0"/>
        <v>66</v>
      </c>
      <c r="H11" s="381">
        <f>'G Input'!AC23</f>
        <v>36</v>
      </c>
      <c r="I11" s="382">
        <f>IF('G Input'!AC23&lt;1,0,G11/H11)</f>
        <v>1.8333333333333333</v>
      </c>
      <c r="J11" s="152"/>
      <c r="K11" s="148"/>
      <c r="L11" s="148"/>
    </row>
    <row r="12" spans="1:12" ht="17.399999999999999" customHeight="1" x14ac:dyDescent="0.3">
      <c r="A12" s="332">
        <v>3</v>
      </c>
      <c r="B12" s="379" t="str">
        <f>'B Input'!A79</f>
        <v>G</v>
      </c>
      <c r="C12" s="380" t="str">
        <f>'B Input'!B33</f>
        <v>JORDYN BESWICK</v>
      </c>
      <c r="D12" s="380" t="str">
        <f>'B Input'!B30</f>
        <v>COTTAGE GROVE GOLD</v>
      </c>
      <c r="E12" s="381">
        <f>'B Input'!AA33</f>
        <v>16</v>
      </c>
      <c r="F12" s="381">
        <f>'B Input'!AB33</f>
        <v>11</v>
      </c>
      <c r="G12" s="381">
        <f t="shared" si="0"/>
        <v>70</v>
      </c>
      <c r="H12" s="381">
        <f>'B Input'!AC33</f>
        <v>40</v>
      </c>
      <c r="I12" s="382">
        <f>IF('B Input'!AC33&lt;1,0,G12/H12)</f>
        <v>1.75</v>
      </c>
      <c r="J12" s="152"/>
      <c r="K12" s="148"/>
      <c r="L12" s="148"/>
    </row>
    <row r="13" spans="1:12" ht="17.399999999999999" customHeight="1" x14ac:dyDescent="0.3">
      <c r="A13" s="332">
        <v>4</v>
      </c>
      <c r="B13" s="379" t="str">
        <f>'B Input'!A23</f>
        <v>G</v>
      </c>
      <c r="C13" s="380" t="str">
        <f>'B Input'!B34</f>
        <v>HOPE STEWART</v>
      </c>
      <c r="D13" s="380" t="str">
        <f>'B Input'!B30</f>
        <v>COTTAGE GROVE GOLD</v>
      </c>
      <c r="E13" s="381">
        <f>'B Input'!AA34</f>
        <v>14</v>
      </c>
      <c r="F13" s="381">
        <f>'B Input'!AB34</f>
        <v>9</v>
      </c>
      <c r="G13" s="381">
        <f t="shared" si="0"/>
        <v>60</v>
      </c>
      <c r="H13" s="381">
        <f>'B Input'!AC34</f>
        <v>36</v>
      </c>
      <c r="I13" s="382">
        <f>IF('B Input'!AC34&lt;1,0,G13/H13)</f>
        <v>1.6666666666666667</v>
      </c>
      <c r="J13" s="152"/>
      <c r="K13" s="148"/>
      <c r="L13" s="148"/>
    </row>
    <row r="14" spans="1:12" ht="17.399999999999999" customHeight="1" x14ac:dyDescent="0.3">
      <c r="A14" s="332">
        <v>5</v>
      </c>
      <c r="B14" s="379" t="str">
        <f>'G Input'!A35</f>
        <v>G</v>
      </c>
      <c r="C14" s="380" t="str">
        <f>'G Input'!B7</f>
        <v>ISABELLE JOHNSON</v>
      </c>
      <c r="D14" s="380" t="str">
        <f>'G Input'!B6</f>
        <v>ALBANY</v>
      </c>
      <c r="E14" s="381">
        <f>'G Input'!AA7</f>
        <v>13</v>
      </c>
      <c r="F14" s="381">
        <f>'G Input'!AB7</f>
        <v>12</v>
      </c>
      <c r="G14" s="381">
        <f t="shared" si="0"/>
        <v>63</v>
      </c>
      <c r="H14" s="381">
        <f>'G Input'!AC7</f>
        <v>40</v>
      </c>
      <c r="I14" s="382">
        <f>IF('G Input'!AC7&lt;1,0,G14/H14)</f>
        <v>1.575</v>
      </c>
      <c r="J14" s="152"/>
      <c r="K14" s="148"/>
      <c r="L14" s="148"/>
    </row>
    <row r="15" spans="1:12" ht="17.399999999999999" customHeight="1" x14ac:dyDescent="0.3">
      <c r="A15" s="378">
        <v>6</v>
      </c>
      <c r="B15" s="190" t="str">
        <f>'G Input'!A33</f>
        <v>G</v>
      </c>
      <c r="C15" s="187" t="str">
        <f>'G Input'!B35</f>
        <v>ALEXIS BORGAARD</v>
      </c>
      <c r="D15" s="187" t="str">
        <f>'G Input'!B30</f>
        <v>SHELDON</v>
      </c>
      <c r="E15" s="188">
        <f>'G Input'!AA35</f>
        <v>8</v>
      </c>
      <c r="F15" s="188">
        <f>'G Input'!AB35</f>
        <v>15</v>
      </c>
      <c r="G15" s="188">
        <f t="shared" si="0"/>
        <v>54</v>
      </c>
      <c r="H15" s="188">
        <f>'G Input'!AC35</f>
        <v>40</v>
      </c>
      <c r="I15" s="189">
        <f>IF('G Input'!AC35&lt;1,0,G15/H15)</f>
        <v>1.35</v>
      </c>
      <c r="J15" s="152"/>
      <c r="K15" s="148"/>
      <c r="L15" s="148"/>
    </row>
    <row r="16" spans="1:12" ht="17.399999999999999" customHeight="1" x14ac:dyDescent="0.3">
      <c r="A16" s="378">
        <v>7</v>
      </c>
      <c r="B16" s="190" t="str">
        <f>'G Input'!A31</f>
        <v>G</v>
      </c>
      <c r="C16" s="187" t="str">
        <f>'B Input'!B79</f>
        <v>CHARLY WATSON</v>
      </c>
      <c r="D16" s="191" t="str">
        <f>'B Input'!B78</f>
        <v>MCNARY</v>
      </c>
      <c r="E16" s="188">
        <f>'B Input'!AA79</f>
        <v>6</v>
      </c>
      <c r="F16" s="188">
        <f>'B Input'!AB79</f>
        <v>17</v>
      </c>
      <c r="G16" s="188">
        <f t="shared" si="0"/>
        <v>52</v>
      </c>
      <c r="H16" s="188">
        <f>'B Input'!AC79</f>
        <v>40</v>
      </c>
      <c r="I16" s="189">
        <f>IF('B Input'!AC79&lt;1,0,G16/H16)</f>
        <v>1.3</v>
      </c>
      <c r="J16" s="152"/>
      <c r="K16" s="148"/>
      <c r="L16" s="148"/>
    </row>
    <row r="17" spans="1:12" ht="17.399999999999999" customHeight="1" x14ac:dyDescent="0.3">
      <c r="A17" s="378">
        <v>8</v>
      </c>
      <c r="B17" s="190" t="str">
        <f>'G Input'!A34</f>
        <v>G</v>
      </c>
      <c r="C17" s="187" t="str">
        <f>'G Input'!B20</f>
        <v>CAMILLE STACEY</v>
      </c>
      <c r="D17" s="187" t="str">
        <f>'G Input'!B18</f>
        <v xml:space="preserve">DALLAS </v>
      </c>
      <c r="E17" s="188">
        <f>'G Input'!AA20</f>
        <v>8</v>
      </c>
      <c r="F17" s="188">
        <f>'G Input'!AB20</f>
        <v>10</v>
      </c>
      <c r="G17" s="188">
        <f t="shared" si="0"/>
        <v>44</v>
      </c>
      <c r="H17" s="188">
        <f>'G Input'!AC20</f>
        <v>34</v>
      </c>
      <c r="I17" s="189">
        <f>IF('G Input'!AC20&lt;1,0,G17/H17)</f>
        <v>1.2941176470588236</v>
      </c>
      <c r="J17" s="152"/>
      <c r="K17" s="148"/>
      <c r="L17" s="148"/>
    </row>
    <row r="18" spans="1:12" ht="17.399999999999999" customHeight="1" x14ac:dyDescent="0.3">
      <c r="A18" s="378">
        <v>9</v>
      </c>
      <c r="B18" s="190" t="str">
        <f>'G Input'!A32</f>
        <v>G</v>
      </c>
      <c r="C18" s="187" t="str">
        <f>'B Input'!B168</f>
        <v>HALEY JOHNSON</v>
      </c>
      <c r="D18" s="191" t="str">
        <f>'B Input'!B162</f>
        <v>SPRAGUE ORANGE</v>
      </c>
      <c r="E18" s="188">
        <f>'B Input'!AA168</f>
        <v>5</v>
      </c>
      <c r="F18" s="188">
        <f>'B Input'!AB168</f>
        <v>10</v>
      </c>
      <c r="G18" s="188">
        <f t="shared" si="0"/>
        <v>35</v>
      </c>
      <c r="H18" s="188">
        <f>'B Input'!AC168</f>
        <v>32</v>
      </c>
      <c r="I18" s="189">
        <f>IF('B Input'!AC168&lt;1,0,G18/H18)</f>
        <v>1.09375</v>
      </c>
      <c r="J18" s="152"/>
      <c r="K18" s="148"/>
      <c r="L18" s="148"/>
    </row>
    <row r="19" spans="1:12" ht="17.399999999999999" customHeight="1" x14ac:dyDescent="0.3">
      <c r="A19" s="378">
        <v>10</v>
      </c>
      <c r="B19" s="190" t="str">
        <f>'B Input'!A67</f>
        <v>G</v>
      </c>
      <c r="C19" s="187" t="str">
        <f>'G Input'!B25</f>
        <v>MCKAYLA CAMPOS</v>
      </c>
      <c r="D19" s="187" t="str">
        <f>'G Input'!B18</f>
        <v xml:space="preserve">DALLAS </v>
      </c>
      <c r="E19" s="188">
        <f>'G Input'!AA25</f>
        <v>6</v>
      </c>
      <c r="F19" s="188">
        <f>'G Input'!AB25</f>
        <v>9</v>
      </c>
      <c r="G19" s="188">
        <f t="shared" si="0"/>
        <v>36</v>
      </c>
      <c r="H19" s="188">
        <f>'G Input'!AC25</f>
        <v>34</v>
      </c>
      <c r="I19" s="189">
        <f>IF('G Input'!AC25&lt;1,0,G19/H19)</f>
        <v>1.0588235294117647</v>
      </c>
      <c r="J19" s="152"/>
      <c r="K19" s="148"/>
      <c r="L19" s="148"/>
    </row>
    <row r="20" spans="1:12" ht="17.399999999999999" customHeight="1" x14ac:dyDescent="0.3">
      <c r="A20" s="378">
        <v>11</v>
      </c>
      <c r="B20" s="190" t="str">
        <f>'B Input'!A22</f>
        <v>G</v>
      </c>
      <c r="C20" s="187" t="str">
        <f>'G Input'!B33</f>
        <v>MCKENZIE TUBBS</v>
      </c>
      <c r="D20" s="187" t="str">
        <f>'G Input'!B30</f>
        <v>SHELDON</v>
      </c>
      <c r="E20" s="188">
        <f>'G Input'!AA33</f>
        <v>6</v>
      </c>
      <c r="F20" s="188">
        <f>'G Input'!AB33</f>
        <v>12</v>
      </c>
      <c r="G20" s="188">
        <f t="shared" si="0"/>
        <v>42</v>
      </c>
      <c r="H20" s="188">
        <f>'G Input'!AC33</f>
        <v>40</v>
      </c>
      <c r="I20" s="189">
        <f>IF('G Input'!AC33&lt;1,0,G20/H20)</f>
        <v>1.05</v>
      </c>
      <c r="J20" s="152"/>
      <c r="K20" s="148"/>
      <c r="L20" s="148"/>
    </row>
    <row r="21" spans="1:12" ht="17.399999999999999" customHeight="1" x14ac:dyDescent="0.3">
      <c r="A21" s="378">
        <v>12</v>
      </c>
      <c r="B21" s="190" t="str">
        <f>'B Input'!A68</f>
        <v>G</v>
      </c>
      <c r="C21" s="187" t="str">
        <f>'G Input'!B31</f>
        <v>ELLIE TUBBS</v>
      </c>
      <c r="D21" s="187" t="str">
        <f>'G Input'!B30</f>
        <v>SHELDON</v>
      </c>
      <c r="E21" s="188">
        <f>'G Input'!AA31</f>
        <v>8</v>
      </c>
      <c r="F21" s="188">
        <f>'G Input'!AB31</f>
        <v>9</v>
      </c>
      <c r="G21" s="188">
        <f t="shared" si="0"/>
        <v>42</v>
      </c>
      <c r="H21" s="188">
        <f>'G Input'!AC31</f>
        <v>40</v>
      </c>
      <c r="I21" s="189">
        <f>IF('G Input'!AC31&lt;1,0,G21/H21)</f>
        <v>1.05</v>
      </c>
      <c r="J21" s="152"/>
      <c r="K21" s="148"/>
      <c r="L21" s="148"/>
    </row>
    <row r="22" spans="1:12" ht="17.399999999999999" customHeight="1" x14ac:dyDescent="0.3">
      <c r="A22" s="378">
        <v>13</v>
      </c>
      <c r="B22" s="190" t="str">
        <f>'G Input'!A24</f>
        <v>G</v>
      </c>
      <c r="C22" s="187" t="str">
        <f>'G Input'!B34</f>
        <v>AMONI THOMAS</v>
      </c>
      <c r="D22" s="187" t="str">
        <f>'G Input'!B30</f>
        <v>SHELDON</v>
      </c>
      <c r="E22" s="188">
        <f>'G Input'!AA34</f>
        <v>4</v>
      </c>
      <c r="F22" s="188">
        <f>'G Input'!AB34</f>
        <v>15</v>
      </c>
      <c r="G22" s="188">
        <f t="shared" si="0"/>
        <v>42</v>
      </c>
      <c r="H22" s="188">
        <f>'G Input'!AC34</f>
        <v>40</v>
      </c>
      <c r="I22" s="189">
        <f>IF('G Input'!AC34&lt;1,0,G22/H22)</f>
        <v>1.05</v>
      </c>
      <c r="J22" s="152"/>
      <c r="K22" s="148"/>
      <c r="L22" s="148"/>
    </row>
    <row r="23" spans="1:12" ht="17.399999999999999" customHeight="1" x14ac:dyDescent="0.3">
      <c r="A23" s="378">
        <v>14</v>
      </c>
      <c r="B23" s="190" t="str">
        <f>'B Input'!A34</f>
        <v>G</v>
      </c>
      <c r="C23" s="187" t="str">
        <f>'B Input'!B23</f>
        <v>TAYLOR WILLIAMS</v>
      </c>
      <c r="D23" s="187" t="str">
        <f>'B Input'!B18</f>
        <v>COTTAGE GROVE BLUE</v>
      </c>
      <c r="E23" s="188">
        <f>'B Input'!AA23</f>
        <v>5</v>
      </c>
      <c r="F23" s="188">
        <f>'B Input'!AB23</f>
        <v>13</v>
      </c>
      <c r="G23" s="188">
        <f t="shared" si="0"/>
        <v>41</v>
      </c>
      <c r="H23" s="188">
        <f>'B Input'!AC23</f>
        <v>40</v>
      </c>
      <c r="I23" s="189">
        <f>IF('B Input'!AC23&lt;1,0,G23/H23)</f>
        <v>1.0249999999999999</v>
      </c>
      <c r="J23" s="152"/>
      <c r="K23" s="148"/>
      <c r="L23" s="148"/>
    </row>
    <row r="24" spans="1:12" ht="17.399999999999999" customHeight="1" x14ac:dyDescent="0.3">
      <c r="A24" s="378">
        <v>15</v>
      </c>
      <c r="B24" s="190" t="str">
        <f>'G Input'!A23</f>
        <v>G</v>
      </c>
      <c r="C24" s="187" t="str">
        <f>'G Input'!B8</f>
        <v>SARAH LEWIS</v>
      </c>
      <c r="D24" s="187" t="str">
        <f>'G Input'!B6</f>
        <v>ALBANY</v>
      </c>
      <c r="E24" s="188">
        <f>'G Input'!AA8</f>
        <v>4</v>
      </c>
      <c r="F24" s="188">
        <f>'G Input'!AB8</f>
        <v>10</v>
      </c>
      <c r="G24" s="188">
        <f t="shared" si="0"/>
        <v>32</v>
      </c>
      <c r="H24" s="188">
        <f>'G Input'!AC8</f>
        <v>32</v>
      </c>
      <c r="I24" s="189">
        <f>IF('G Input'!AC8&lt;1,0,G24/H24)</f>
        <v>1</v>
      </c>
      <c r="J24" s="152"/>
      <c r="K24" s="148"/>
      <c r="L24" s="148"/>
    </row>
    <row r="25" spans="1:12" ht="17.399999999999999" customHeight="1" x14ac:dyDescent="0.3">
      <c r="A25" s="378">
        <v>16</v>
      </c>
      <c r="B25" s="190" t="str">
        <f>'B Input'!A156</f>
        <v>G</v>
      </c>
      <c r="C25" s="187" t="str">
        <f>'B Input'!B22</f>
        <v>KOURTNEE CORBIN</v>
      </c>
      <c r="D25" s="187" t="str">
        <f>'B Input'!B18</f>
        <v>COTTAGE GROVE BLUE</v>
      </c>
      <c r="E25" s="188">
        <f>'B Input'!AA22</f>
        <v>8</v>
      </c>
      <c r="F25" s="188">
        <f>'B Input'!AB22</f>
        <v>7</v>
      </c>
      <c r="G25" s="188">
        <f t="shared" si="0"/>
        <v>38</v>
      </c>
      <c r="H25" s="188">
        <f>'B Input'!AC22</f>
        <v>40</v>
      </c>
      <c r="I25" s="189">
        <f>IF('B Input'!AC22&lt;1,0,G25/H25)</f>
        <v>0.95</v>
      </c>
      <c r="J25" s="152"/>
      <c r="K25" s="148"/>
      <c r="L25" s="148"/>
    </row>
    <row r="26" spans="1:12" ht="17.399999999999999" customHeight="1" x14ac:dyDescent="0.3">
      <c r="A26" s="378">
        <v>17</v>
      </c>
      <c r="B26" s="190" t="str">
        <f>'G Input'!A20</f>
        <v>G</v>
      </c>
      <c r="C26" s="187" t="str">
        <f>'G Input'!B12</f>
        <v>BRIANNA DAVIDSON</v>
      </c>
      <c r="D26" s="187" t="str">
        <f>'G Input'!B6</f>
        <v>ALBANY</v>
      </c>
      <c r="E26" s="188">
        <f>'G Input'!AA12</f>
        <v>4</v>
      </c>
      <c r="F26" s="188">
        <f>'G Input'!AB12</f>
        <v>9</v>
      </c>
      <c r="G26" s="188">
        <f t="shared" si="0"/>
        <v>30</v>
      </c>
      <c r="H26" s="188">
        <f>'G Input'!AC12</f>
        <v>32</v>
      </c>
      <c r="I26" s="189">
        <f>IF('G Input'!AC12&lt;1,0,G26/H26)</f>
        <v>0.9375</v>
      </c>
      <c r="J26" s="152"/>
      <c r="K26" s="148"/>
      <c r="L26" s="148"/>
    </row>
    <row r="27" spans="1:12" ht="17.399999999999999" customHeight="1" x14ac:dyDescent="0.3">
      <c r="A27" s="378">
        <v>18</v>
      </c>
      <c r="B27" s="190" t="str">
        <f>'G Input'!A25</f>
        <v>G</v>
      </c>
      <c r="C27" s="187" t="str">
        <f>'G Input'!B32</f>
        <v>SARAH BLOOMER</v>
      </c>
      <c r="D27" s="187" t="str">
        <f>'G Input'!B30</f>
        <v>SHELDON</v>
      </c>
      <c r="E27" s="188">
        <f>'G Input'!AA32</f>
        <v>5</v>
      </c>
      <c r="F27" s="188">
        <f>'G Input'!AB32</f>
        <v>11</v>
      </c>
      <c r="G27" s="188">
        <f t="shared" si="0"/>
        <v>37</v>
      </c>
      <c r="H27" s="188">
        <f>'G Input'!AC32</f>
        <v>40</v>
      </c>
      <c r="I27" s="189">
        <f>IF('G Input'!AC32&lt;1,0,G27/H27)</f>
        <v>0.92500000000000004</v>
      </c>
      <c r="J27" s="152"/>
      <c r="K27" s="148"/>
      <c r="L27" s="148"/>
    </row>
    <row r="28" spans="1:12" ht="17.399999999999999" customHeight="1" x14ac:dyDescent="0.3">
      <c r="A28" s="378">
        <v>19</v>
      </c>
      <c r="B28" s="190" t="str">
        <f>'G Input'!A9</f>
        <v>G</v>
      </c>
      <c r="C28" s="187" t="str">
        <f>'G Input'!B9</f>
        <v>SAMANTHA HOADLEY</v>
      </c>
      <c r="D28" s="187" t="str">
        <f>'G Input'!B6</f>
        <v>ALBANY</v>
      </c>
      <c r="E28" s="188">
        <f>'G Input'!AA9</f>
        <v>6</v>
      </c>
      <c r="F28" s="188">
        <f>'G Input'!AB9</f>
        <v>5</v>
      </c>
      <c r="G28" s="188">
        <f t="shared" si="0"/>
        <v>28</v>
      </c>
      <c r="H28" s="188">
        <f>'G Input'!AC9</f>
        <v>32</v>
      </c>
      <c r="I28" s="189">
        <f>IF('G Input'!AC9&lt;1,0,G28/H28)</f>
        <v>0.875</v>
      </c>
      <c r="J28" s="152"/>
      <c r="K28" s="148"/>
      <c r="L28" s="148"/>
    </row>
    <row r="29" spans="1:12" ht="17.399999999999999" customHeight="1" x14ac:dyDescent="0.3">
      <c r="A29" s="378">
        <v>20</v>
      </c>
      <c r="B29" s="190" t="str">
        <f>'B Input'!A168</f>
        <v>G</v>
      </c>
      <c r="C29" s="187" t="str">
        <f>'B Input'!B68</f>
        <v>SUMMER MOORE</v>
      </c>
      <c r="D29" s="191" t="str">
        <f>'B Input'!B66</f>
        <v>MCKAY</v>
      </c>
      <c r="E29" s="188">
        <f>'B Input'!AA68</f>
        <v>8</v>
      </c>
      <c r="F29" s="188">
        <f>'B Input'!AB68</f>
        <v>3</v>
      </c>
      <c r="G29" s="188">
        <f t="shared" si="0"/>
        <v>30</v>
      </c>
      <c r="H29" s="188">
        <f>'B Input'!AC68</f>
        <v>40</v>
      </c>
      <c r="I29" s="189">
        <f>IF('B Input'!AC68&lt;1,0,G29/H29)</f>
        <v>0.75</v>
      </c>
      <c r="J29" s="152"/>
      <c r="K29" s="148"/>
      <c r="L29" s="148"/>
    </row>
    <row r="30" spans="1:12" ht="17.399999999999999" customHeight="1" x14ac:dyDescent="0.3">
      <c r="A30" s="378">
        <v>21</v>
      </c>
      <c r="B30" s="190" t="str">
        <f>'G Input'!A8</f>
        <v>G</v>
      </c>
      <c r="C30" s="187" t="str">
        <f>'B Input'!B156</f>
        <v>FED RUSKJER</v>
      </c>
      <c r="D30" s="191" t="str">
        <f>'B Input'!B150</f>
        <v>SPRAGUE BLACK</v>
      </c>
      <c r="E30" s="188">
        <f>'B Input'!AA156</f>
        <v>5</v>
      </c>
      <c r="F30" s="188">
        <f>'B Input'!AB156</f>
        <v>6</v>
      </c>
      <c r="G30" s="188">
        <f t="shared" si="0"/>
        <v>27</v>
      </c>
      <c r="H30" s="188">
        <f>'B Input'!AC156</f>
        <v>36</v>
      </c>
      <c r="I30" s="189">
        <f>IF('B Input'!AC156&lt;1,0,G30/H30)</f>
        <v>0.75</v>
      </c>
      <c r="J30" s="152"/>
      <c r="K30" s="148"/>
      <c r="L30" s="148"/>
    </row>
    <row r="31" spans="1:12" ht="17.399999999999999" customHeight="1" x14ac:dyDescent="0.3">
      <c r="A31" s="378">
        <v>22</v>
      </c>
      <c r="B31" s="190" t="str">
        <f>'G Input'!A10</f>
        <v>G</v>
      </c>
      <c r="C31" s="187" t="str">
        <f>'G Input'!B10</f>
        <v>REX FISHER</v>
      </c>
      <c r="D31" s="187" t="str">
        <f>'G Input'!B6</f>
        <v>ALBANY</v>
      </c>
      <c r="E31" s="188">
        <f>'G Input'!AA10</f>
        <v>5</v>
      </c>
      <c r="F31" s="188">
        <f>'G Input'!AB10</f>
        <v>4</v>
      </c>
      <c r="G31" s="188">
        <f t="shared" si="0"/>
        <v>23</v>
      </c>
      <c r="H31" s="188">
        <f>'G Input'!AC10</f>
        <v>32</v>
      </c>
      <c r="I31" s="189">
        <f>IF('G Input'!AC10&lt;1,0,G31/H31)</f>
        <v>0.71875</v>
      </c>
      <c r="J31" s="152"/>
      <c r="K31" s="148"/>
      <c r="L31" s="148"/>
    </row>
    <row r="32" spans="1:12" ht="17.399999999999999" customHeight="1" x14ac:dyDescent="0.3">
      <c r="A32" s="378">
        <v>23</v>
      </c>
      <c r="B32" s="190" t="str">
        <f>'G Input'!A12</f>
        <v>G</v>
      </c>
      <c r="C32" s="187" t="str">
        <f>'B Input'!B67</f>
        <v>ATHENA HENSON</v>
      </c>
      <c r="D32" s="191" t="str">
        <f>'B Input'!B66</f>
        <v>MCKAY</v>
      </c>
      <c r="E32" s="188">
        <f>'B Input'!AA67</f>
        <v>4</v>
      </c>
      <c r="F32" s="188">
        <f>'B Input'!AB67</f>
        <v>6</v>
      </c>
      <c r="G32" s="188">
        <f t="shared" si="0"/>
        <v>24</v>
      </c>
      <c r="H32" s="188">
        <f>'B Input'!AC67</f>
        <v>40</v>
      </c>
      <c r="I32" s="189">
        <f>IF('B Input'!AC67&lt;1,0,G32/H32)</f>
        <v>0.6</v>
      </c>
      <c r="J32" s="152"/>
      <c r="K32" s="148"/>
      <c r="L32" s="148"/>
    </row>
    <row r="33" spans="1:12" ht="17.399999999999999" customHeight="1" x14ac:dyDescent="0.3">
      <c r="A33" s="378">
        <v>24</v>
      </c>
      <c r="B33" s="190" t="str">
        <f>'G Input'!A19</f>
        <v>G</v>
      </c>
      <c r="C33" s="187" t="str">
        <f>'G Input'!B19</f>
        <v>BROOKELYNN MCDANIEL</v>
      </c>
      <c r="D33" s="187" t="str">
        <f>'G Input'!B18</f>
        <v xml:space="preserve">DALLAS </v>
      </c>
      <c r="E33" s="188">
        <f>'G Input'!AA19</f>
        <v>3</v>
      </c>
      <c r="F33" s="188">
        <f>'G Input'!AB19</f>
        <v>5</v>
      </c>
      <c r="G33" s="188">
        <f t="shared" si="0"/>
        <v>19</v>
      </c>
      <c r="H33" s="188">
        <f>'G Input'!AC19</f>
        <v>14</v>
      </c>
      <c r="I33" s="189">
        <f>IF('G Input'!AC19&lt;1,0,G33/H33)</f>
        <v>1.3571428571428572</v>
      </c>
      <c r="J33" s="152"/>
      <c r="K33" s="148"/>
      <c r="L33" s="148"/>
    </row>
    <row r="34" spans="1:12" ht="17.399999999999999" customHeight="1" x14ac:dyDescent="0.3">
      <c r="A34" s="378">
        <v>25</v>
      </c>
      <c r="B34" s="190" t="str">
        <f>'B Input'!A80</f>
        <v>G</v>
      </c>
      <c r="C34" s="187" t="str">
        <f>'B Input'!B80</f>
        <v>ISABELLA MARTINEAU-MILLER</v>
      </c>
      <c r="D34" s="187" t="str">
        <f>'B Input'!B78</f>
        <v>MCNARY</v>
      </c>
      <c r="E34" s="188">
        <f>'B Input'!AA80</f>
        <v>4</v>
      </c>
      <c r="F34" s="188">
        <f>'B Input'!AB80</f>
        <v>5</v>
      </c>
      <c r="G34" s="188">
        <f t="shared" si="0"/>
        <v>22</v>
      </c>
      <c r="H34" s="188">
        <f>'B Input'!AC80</f>
        <v>20</v>
      </c>
      <c r="I34" s="189">
        <f>IF('B Input'!AC80&lt;1,0,G34/H34)</f>
        <v>1.1000000000000001</v>
      </c>
      <c r="J34" s="152"/>
      <c r="K34" s="148"/>
      <c r="L34" s="148"/>
    </row>
    <row r="35" spans="1:12" ht="17.399999999999999" customHeight="1" x14ac:dyDescent="0.3">
      <c r="A35" s="378">
        <v>26</v>
      </c>
      <c r="B35" s="190" t="str">
        <f>'B Input'!A85</f>
        <v>G</v>
      </c>
      <c r="C35" s="187" t="str">
        <f>'B Input'!B85</f>
        <v>EMMA MARTINEZ</v>
      </c>
      <c r="D35" s="191" t="str">
        <f>'B Input'!B78</f>
        <v>MCNARY</v>
      </c>
      <c r="E35" s="188">
        <f>'B Input'!AA85</f>
        <v>2</v>
      </c>
      <c r="F35" s="188">
        <f>'B Input'!AB85</f>
        <v>1</v>
      </c>
      <c r="G35" s="188">
        <f t="shared" si="0"/>
        <v>8</v>
      </c>
      <c r="H35" s="188">
        <f>'B Input'!AC85</f>
        <v>12</v>
      </c>
      <c r="I35" s="189">
        <f>IF('B Input'!AC85&lt;1,0,G35/H35)</f>
        <v>0.66666666666666663</v>
      </c>
      <c r="J35" s="152"/>
      <c r="K35" s="148"/>
      <c r="L35" s="148"/>
    </row>
    <row r="36" spans="1:12" ht="17.399999999999999" customHeight="1" x14ac:dyDescent="0.3">
      <c r="A36" s="378">
        <v>27</v>
      </c>
      <c r="B36" s="190" t="str">
        <f>'G Input'!A22</f>
        <v>G</v>
      </c>
      <c r="C36" s="187" t="str">
        <f>'G Input'!B22</f>
        <v>GRACIE STEPHENS</v>
      </c>
      <c r="D36" s="187" t="str">
        <f>'G Input'!B18</f>
        <v xml:space="preserve">DALLAS </v>
      </c>
      <c r="E36" s="188">
        <f>'G Input'!AA22</f>
        <v>1</v>
      </c>
      <c r="F36" s="188">
        <f>'G Input'!AB22</f>
        <v>5</v>
      </c>
      <c r="G36" s="188">
        <f t="shared" si="0"/>
        <v>13</v>
      </c>
      <c r="H36" s="188">
        <f>'G Input'!AC22</f>
        <v>22</v>
      </c>
      <c r="I36" s="189">
        <f>IF('G Input'!AC22&lt;1,0,G36/H36)</f>
        <v>0.59090909090909094</v>
      </c>
      <c r="J36" s="152"/>
      <c r="K36" s="148"/>
      <c r="L36" s="148"/>
    </row>
    <row r="37" spans="1:12" ht="17.399999999999999" customHeight="1" x14ac:dyDescent="0.3">
      <c r="A37" s="378">
        <v>28</v>
      </c>
      <c r="B37" s="190" t="str">
        <f>'G Input'!A26</f>
        <v>G</v>
      </c>
      <c r="C37" s="187" t="str">
        <f>'G Input'!B26</f>
        <v>VICTORIA TWOBULLS</v>
      </c>
      <c r="D37" s="187" t="str">
        <f>'G Input'!B18</f>
        <v xml:space="preserve">DALLAS </v>
      </c>
      <c r="E37" s="188">
        <f>'G Input'!AA26</f>
        <v>1</v>
      </c>
      <c r="F37" s="188">
        <f>'G Input'!AB26</f>
        <v>1</v>
      </c>
      <c r="G37" s="188">
        <f t="shared" si="0"/>
        <v>5</v>
      </c>
      <c r="H37" s="188">
        <f>'G Input'!AC26</f>
        <v>10</v>
      </c>
      <c r="I37" s="189">
        <f>IF('G Input'!AC26&lt;1,0,G37/H37)</f>
        <v>0.5</v>
      </c>
      <c r="J37" s="152"/>
      <c r="K37" s="148"/>
      <c r="L37" s="148"/>
    </row>
    <row r="38" spans="1:12" ht="17.399999999999999" customHeight="1" x14ac:dyDescent="0.3">
      <c r="A38" s="378">
        <v>29</v>
      </c>
      <c r="B38" s="190" t="str">
        <f>'B Input'!A86</f>
        <v>G</v>
      </c>
      <c r="C38" s="187" t="str">
        <f>'B Input'!B86</f>
        <v>TATIANA CLEVELAND</v>
      </c>
      <c r="D38" s="191" t="str">
        <f>'B Input'!B78</f>
        <v>MCNARY</v>
      </c>
      <c r="E38" s="188">
        <f>'B Input'!AA86</f>
        <v>1</v>
      </c>
      <c r="F38" s="188">
        <f>'B Input'!AB86</f>
        <v>0</v>
      </c>
      <c r="G38" s="188">
        <f t="shared" si="0"/>
        <v>3</v>
      </c>
      <c r="H38" s="188">
        <f>'B Input'!AC86</f>
        <v>12</v>
      </c>
      <c r="I38" s="189">
        <f>IF('B Input'!AC86&lt;1,0,G38/H38)</f>
        <v>0.25</v>
      </c>
      <c r="J38" s="152"/>
      <c r="K38" s="148"/>
      <c r="L38" s="148"/>
    </row>
    <row r="39" spans="1:12" ht="17.399999999999999" customHeight="1" x14ac:dyDescent="0.3">
      <c r="A39" s="378">
        <v>30</v>
      </c>
      <c r="B39" s="190" t="str">
        <f>'G Input'!A13</f>
        <v>G</v>
      </c>
      <c r="C39" s="187" t="str">
        <f>'G Input'!B13</f>
        <v>JENNY BOYER</v>
      </c>
      <c r="D39" s="187" t="str">
        <f>'G Input'!B6</f>
        <v>ALBANY</v>
      </c>
      <c r="E39" s="188">
        <f>'G Input'!AA13</f>
        <v>0</v>
      </c>
      <c r="F39" s="188">
        <f>'G Input'!AB13</f>
        <v>1</v>
      </c>
      <c r="G39" s="188">
        <f t="shared" si="0"/>
        <v>2</v>
      </c>
      <c r="H39" s="188">
        <f>'G Input'!AC13</f>
        <v>16</v>
      </c>
      <c r="I39" s="189">
        <f>IF('G Input'!AC13&lt;1,0,G39/H39)</f>
        <v>0.125</v>
      </c>
      <c r="J39" s="152"/>
      <c r="K39" s="148"/>
      <c r="L39" s="148"/>
    </row>
    <row r="40" spans="1:12" ht="17.399999999999999" customHeight="1" x14ac:dyDescent="0.3">
      <c r="A40" s="378">
        <v>31</v>
      </c>
      <c r="B40" s="190" t="str">
        <f>'G Input'!A11</f>
        <v>G</v>
      </c>
      <c r="C40" s="187" t="str">
        <f>'G Input'!B11</f>
        <v>EVVA LIVINGSTONE</v>
      </c>
      <c r="D40" s="187" t="str">
        <f>'G Input'!B6</f>
        <v>ALBANY</v>
      </c>
      <c r="E40" s="188">
        <f>'G Input'!AA11</f>
        <v>0</v>
      </c>
      <c r="F40" s="188">
        <f>'G Input'!AB11</f>
        <v>1</v>
      </c>
      <c r="G40" s="188">
        <f t="shared" si="0"/>
        <v>2</v>
      </c>
      <c r="H40" s="188">
        <f>'G Input'!AC11</f>
        <v>16</v>
      </c>
      <c r="I40" s="189">
        <f>IF('G Input'!AC11&lt;1,0,G40/H40)</f>
        <v>0.125</v>
      </c>
      <c r="J40" s="152"/>
      <c r="K40" s="148"/>
      <c r="L40" s="148"/>
    </row>
    <row r="41" spans="1:12" ht="17.399999999999999" customHeight="1" x14ac:dyDescent="0.3">
      <c r="A41" s="378">
        <v>32</v>
      </c>
      <c r="B41" s="190" t="str">
        <f>'G Input'!A21</f>
        <v>G</v>
      </c>
      <c r="C41" s="187" t="str">
        <f>'G Input'!B21</f>
        <v>GRACE STRAUS</v>
      </c>
      <c r="D41" s="187" t="str">
        <f>'G Input'!B18</f>
        <v xml:space="preserve">DALLAS </v>
      </c>
      <c r="E41" s="188">
        <f>'G Input'!AA21</f>
        <v>0</v>
      </c>
      <c r="F41" s="188">
        <f>'G Input'!AB21</f>
        <v>0</v>
      </c>
      <c r="G41" s="188">
        <f t="shared" si="0"/>
        <v>0</v>
      </c>
      <c r="H41" s="188">
        <f>'G Input'!AC21</f>
        <v>14</v>
      </c>
      <c r="I41" s="189">
        <f>IF('G Input'!AC21&lt;1,0,G41/H41)</f>
        <v>0</v>
      </c>
      <c r="J41" s="152"/>
      <c r="K41" s="148"/>
      <c r="L41" s="148"/>
    </row>
    <row r="42" spans="1:12" ht="16.95" customHeight="1" x14ac:dyDescent="0.3">
      <c r="A42" s="217"/>
      <c r="B42" s="218"/>
      <c r="C42" s="218"/>
      <c r="D42" s="219"/>
      <c r="E42" s="219"/>
      <c r="F42" s="219"/>
      <c r="G42" s="219"/>
      <c r="H42" s="219"/>
      <c r="I42" s="219"/>
      <c r="J42" s="148"/>
      <c r="K42" s="148"/>
      <c r="L42" s="148"/>
    </row>
    <row r="43" spans="1:12" ht="16.5" customHeight="1" x14ac:dyDescent="0.3">
      <c r="A43" s="220"/>
      <c r="B43" s="221"/>
      <c r="C43" s="221"/>
      <c r="D43" s="222"/>
      <c r="E43" s="222"/>
      <c r="F43" s="222"/>
      <c r="G43" s="222"/>
      <c r="H43" s="222"/>
      <c r="I43" s="222"/>
      <c r="J43" s="148"/>
      <c r="K43" s="148"/>
      <c r="L43" s="148"/>
    </row>
    <row r="44" spans="1:12" ht="16.95" customHeight="1" x14ac:dyDescent="0.3">
      <c r="A44" s="214"/>
      <c r="B44" s="223"/>
      <c r="C44" s="223"/>
      <c r="D44" s="224"/>
      <c r="E44" s="224"/>
      <c r="F44" s="224"/>
      <c r="G44" s="224"/>
      <c r="H44" s="225">
        <f>SUM(H10:H41)/40</f>
        <v>24.7</v>
      </c>
      <c r="I44" s="224"/>
      <c r="J44" s="148"/>
      <c r="K44" s="148"/>
      <c r="L44" s="148"/>
    </row>
    <row r="45" spans="1:12" ht="16.95" customHeight="1" x14ac:dyDescent="0.3">
      <c r="A45" s="217"/>
      <c r="B45" s="218"/>
      <c r="C45" s="218"/>
      <c r="D45" s="219"/>
      <c r="E45" s="219"/>
      <c r="F45" s="219"/>
      <c r="G45" s="219"/>
      <c r="H45" s="219"/>
      <c r="I45" s="219"/>
      <c r="J45" s="148"/>
      <c r="K45" s="148"/>
      <c r="L45" s="148"/>
    </row>
    <row r="46" spans="1:12" ht="12.6" customHeight="1" x14ac:dyDescent="0.25">
      <c r="A46" s="148"/>
      <c r="B46" s="175"/>
      <c r="C46" s="175"/>
      <c r="D46" s="140"/>
      <c r="E46" s="140"/>
      <c r="F46" s="140"/>
      <c r="G46" s="140"/>
      <c r="H46" s="140"/>
      <c r="I46" s="140"/>
      <c r="J46" s="148"/>
      <c r="K46" s="148"/>
      <c r="L46" s="148"/>
    </row>
    <row r="47" spans="1:12" ht="12.6" customHeight="1" x14ac:dyDescent="0.25">
      <c r="A47" s="148"/>
      <c r="B47" s="175"/>
      <c r="C47" s="175"/>
      <c r="D47" s="140"/>
      <c r="E47" s="140"/>
      <c r="F47" s="140"/>
      <c r="G47" s="140"/>
      <c r="H47" s="140"/>
      <c r="I47" s="140"/>
      <c r="J47" s="148"/>
      <c r="K47" s="148"/>
      <c r="L47" s="148"/>
    </row>
    <row r="48" spans="1:12" ht="12.6" customHeight="1" x14ac:dyDescent="0.25">
      <c r="A48" s="148"/>
      <c r="B48" s="175"/>
      <c r="C48" s="175"/>
      <c r="D48" s="140"/>
      <c r="E48" s="140"/>
      <c r="F48" s="140"/>
      <c r="G48" s="140"/>
      <c r="H48" s="140"/>
      <c r="I48" s="140"/>
      <c r="J48" s="148"/>
      <c r="K48" s="148"/>
      <c r="L48" s="148"/>
    </row>
    <row r="49" spans="1:12" ht="12.6" customHeight="1" x14ac:dyDescent="0.25">
      <c r="A49" s="148"/>
      <c r="B49" s="175"/>
      <c r="C49" s="175"/>
      <c r="D49" s="140"/>
      <c r="E49" s="140"/>
      <c r="F49" s="140"/>
      <c r="G49" s="140"/>
      <c r="H49" s="140"/>
      <c r="I49" s="140"/>
      <c r="J49" s="148"/>
      <c r="K49" s="148"/>
      <c r="L49" s="148"/>
    </row>
    <row r="50" spans="1:12" ht="12.6" customHeight="1" x14ac:dyDescent="0.25">
      <c r="A50" s="148"/>
      <c r="B50" s="175"/>
      <c r="C50" s="175"/>
      <c r="D50" s="140"/>
      <c r="E50" s="140"/>
      <c r="F50" s="140"/>
      <c r="G50" s="140"/>
      <c r="H50" s="140"/>
      <c r="I50" s="140"/>
      <c r="J50" s="148"/>
      <c r="K50" s="148"/>
      <c r="L50" s="148"/>
    </row>
    <row r="51" spans="1:12" ht="12.6" customHeight="1" x14ac:dyDescent="0.25">
      <c r="A51" s="148"/>
      <c r="B51" s="175"/>
      <c r="C51" s="175"/>
      <c r="D51" s="140"/>
      <c r="E51" s="140"/>
      <c r="F51" s="140"/>
      <c r="G51" s="140"/>
      <c r="H51" s="140"/>
      <c r="I51" s="140"/>
      <c r="J51" s="148"/>
      <c r="K51" s="148"/>
      <c r="L51" s="148"/>
    </row>
    <row r="52" spans="1:12" ht="12.6" customHeight="1" x14ac:dyDescent="0.25">
      <c r="A52" s="148"/>
      <c r="B52" s="175"/>
      <c r="C52" s="175"/>
      <c r="D52" s="140"/>
      <c r="E52" s="140"/>
      <c r="F52" s="140"/>
      <c r="G52" s="140"/>
      <c r="H52" s="140"/>
      <c r="I52" s="140"/>
      <c r="J52" s="148"/>
      <c r="K52" s="148"/>
      <c r="L52" s="148"/>
    </row>
    <row r="53" spans="1:12" ht="12.6" customHeight="1" x14ac:dyDescent="0.25">
      <c r="A53" s="148"/>
      <c r="B53" s="175"/>
      <c r="C53" s="175"/>
      <c r="D53" s="140"/>
      <c r="E53" s="140"/>
      <c r="F53" s="140"/>
      <c r="G53" s="140"/>
      <c r="H53" s="140"/>
      <c r="I53" s="140"/>
      <c r="J53" s="148"/>
      <c r="K53" s="148"/>
      <c r="L53" s="148"/>
    </row>
    <row r="54" spans="1:12" ht="12.6" customHeight="1" x14ac:dyDescent="0.25">
      <c r="A54" s="148"/>
      <c r="B54" s="175"/>
      <c r="C54" s="175"/>
      <c r="D54" s="140"/>
      <c r="E54" s="140"/>
      <c r="F54" s="140"/>
      <c r="G54" s="140"/>
      <c r="H54" s="140"/>
      <c r="I54" s="140"/>
      <c r="J54" s="148"/>
      <c r="K54" s="148"/>
      <c r="L54" s="148"/>
    </row>
  </sheetData>
  <sortState xmlns:xlrd2="http://schemas.microsoft.com/office/spreadsheetml/2017/richdata2" ref="B33:I41">
    <sortCondition descending="1" ref="I33:I41"/>
  </sortState>
  <mergeCells count="3">
    <mergeCell ref="A5:I5"/>
    <mergeCell ref="A4:I4"/>
    <mergeCell ref="A2:I2"/>
  </mergeCells>
  <conditionalFormatting sqref="H1 G2 H3 H6:H9 H42:H54">
    <cfRule type="cellIs" dxfId="1" priority="1" stopIfTrue="1" operator="lessThan">
      <formula>28</formula>
    </cfRule>
  </conditionalFormatting>
  <conditionalFormatting sqref="H10:H41">
    <cfRule type="cellIs" dxfId="0" priority="2" stopIfTrue="1" operator="lessThan">
      <formula>32</formula>
    </cfRule>
  </conditionalFormatting>
  <pageMargins left="0.25" right="0.25" top="0.25" bottom="0.25" header="0.5" footer="0.5"/>
  <pageSetup orientation="portrait" horizontalDpi="4294967293" r:id="rId1"/>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2"/>
  <sheetViews>
    <sheetView showGridLines="0" workbookViewId="0">
      <selection activeCell="I6" sqref="I6"/>
    </sheetView>
  </sheetViews>
  <sheetFormatPr defaultColWidth="10.88671875" defaultRowHeight="12" customHeight="1" x14ac:dyDescent="0.25"/>
  <cols>
    <col min="1" max="3" width="8.88671875" style="1" customWidth="1"/>
    <col min="4" max="4" width="5.6640625" style="1" customWidth="1"/>
    <col min="5" max="5" width="7.6640625" style="1" customWidth="1"/>
    <col min="6" max="6" width="4.6640625" style="1" customWidth="1"/>
    <col min="7" max="7" width="7.6640625" style="1" customWidth="1"/>
    <col min="8" max="8" width="4.6640625" style="1" customWidth="1"/>
    <col min="9" max="9" width="7.6640625" style="1" customWidth="1"/>
    <col min="10" max="10" width="8.88671875" style="1" customWidth="1"/>
    <col min="11" max="256" width="10.88671875" style="1" customWidth="1"/>
  </cols>
  <sheetData>
    <row r="1" spans="1:10" ht="12.6" customHeight="1" x14ac:dyDescent="0.25">
      <c r="A1" s="148"/>
      <c r="B1" s="148"/>
      <c r="C1" s="148"/>
      <c r="D1" s="148"/>
      <c r="E1" s="148"/>
      <c r="F1" s="148"/>
      <c r="G1" s="148"/>
      <c r="H1" s="148"/>
      <c r="I1" s="148"/>
      <c r="J1" s="148"/>
    </row>
    <row r="2" spans="1:10" ht="19.5" customHeight="1" x14ac:dyDescent="0.35">
      <c r="A2" s="148"/>
      <c r="B2" s="148"/>
      <c r="C2" s="202"/>
      <c r="D2" s="202"/>
      <c r="E2" s="202"/>
      <c r="F2" s="270" t="str">
        <f>'B Input'!B1</f>
        <v>Oregon District 2 High School Tournament</v>
      </c>
      <c r="G2" s="202"/>
      <c r="H2" s="202"/>
      <c r="I2" s="202"/>
      <c r="J2" s="202"/>
    </row>
    <row r="3" spans="1:10" ht="19.5" customHeight="1" x14ac:dyDescent="0.35">
      <c r="A3" s="148"/>
      <c r="B3" s="148"/>
      <c r="C3" s="202"/>
      <c r="D3" s="202"/>
      <c r="E3" s="271"/>
      <c r="F3" s="272" t="str">
        <f>'B Semi'!F6</f>
        <v>Open Division - Semi Finals</v>
      </c>
      <c r="G3" s="202"/>
      <c r="H3" s="202"/>
      <c r="I3" s="202"/>
      <c r="J3" s="202"/>
    </row>
    <row r="4" spans="1:10" ht="19.5" customHeight="1" x14ac:dyDescent="0.35">
      <c r="A4" s="148"/>
      <c r="B4" s="148"/>
      <c r="C4" s="202"/>
      <c r="D4" s="202"/>
      <c r="E4" s="202"/>
      <c r="F4" s="202"/>
      <c r="G4" s="202"/>
      <c r="H4" s="202"/>
      <c r="I4" s="202"/>
      <c r="J4" s="202"/>
    </row>
    <row r="5" spans="1:10" ht="12.6" customHeight="1" x14ac:dyDescent="0.25">
      <c r="A5" s="148"/>
      <c r="B5" s="148"/>
      <c r="C5" s="148"/>
      <c r="D5" s="148"/>
      <c r="E5" s="148"/>
      <c r="F5" s="148"/>
      <c r="G5" s="148"/>
      <c r="H5" s="148"/>
      <c r="I5" s="148"/>
      <c r="J5" s="148"/>
    </row>
    <row r="6" spans="1:10" ht="18" customHeight="1" x14ac:dyDescent="0.3">
      <c r="A6" s="148"/>
      <c r="B6" s="148"/>
      <c r="C6" s="273" t="s">
        <v>193</v>
      </c>
      <c r="D6" s="274"/>
      <c r="E6" s="275" t="s">
        <v>196</v>
      </c>
      <c r="F6" s="273"/>
      <c r="G6" s="275" t="s">
        <v>197</v>
      </c>
      <c r="H6" s="273"/>
      <c r="I6" s="275" t="s">
        <v>351</v>
      </c>
      <c r="J6" s="276"/>
    </row>
    <row r="7" spans="1:10" ht="18" customHeight="1" x14ac:dyDescent="0.3">
      <c r="A7" s="148"/>
      <c r="B7" s="148"/>
      <c r="C7" s="276"/>
      <c r="D7" s="276"/>
      <c r="E7" s="277"/>
      <c r="F7" s="278"/>
      <c r="G7" s="277"/>
      <c r="H7" s="278"/>
      <c r="I7" s="277"/>
      <c r="J7" s="276"/>
    </row>
    <row r="8" spans="1:10" ht="17.399999999999999" customHeight="1" x14ac:dyDescent="0.3">
      <c r="A8" s="148"/>
      <c r="B8" s="148"/>
      <c r="C8" s="276"/>
      <c r="D8" s="276"/>
      <c r="E8" s="278"/>
      <c r="F8" s="278"/>
      <c r="G8" s="278"/>
      <c r="H8" s="278"/>
      <c r="I8" s="278"/>
      <c r="J8" s="276"/>
    </row>
    <row r="9" spans="1:10" ht="18" customHeight="1" x14ac:dyDescent="0.3">
      <c r="A9" s="148"/>
      <c r="B9" s="148"/>
      <c r="C9" s="278" t="s">
        <v>194</v>
      </c>
      <c r="D9" s="276"/>
      <c r="E9" s="279" t="s">
        <v>195</v>
      </c>
      <c r="F9" s="280"/>
      <c r="G9" s="279" t="s">
        <v>196</v>
      </c>
      <c r="H9" s="281"/>
      <c r="I9" s="279" t="s">
        <v>197</v>
      </c>
      <c r="J9" s="276"/>
    </row>
    <row r="10" spans="1:10" ht="18" customHeight="1" x14ac:dyDescent="0.3">
      <c r="A10" s="148"/>
      <c r="B10" s="148"/>
      <c r="C10" s="276"/>
      <c r="D10" s="276"/>
      <c r="E10" s="282"/>
      <c r="F10" s="280"/>
      <c r="G10" s="282"/>
      <c r="H10" s="281"/>
      <c r="I10" s="282"/>
      <c r="J10" s="276"/>
    </row>
    <row r="11" spans="1:10" ht="18" customHeight="1" x14ac:dyDescent="0.3">
      <c r="A11" s="148"/>
      <c r="B11" s="148"/>
      <c r="C11" s="278" t="s">
        <v>198</v>
      </c>
      <c r="D11" s="276"/>
      <c r="E11" s="279" t="s">
        <v>199</v>
      </c>
      <c r="F11" s="280"/>
      <c r="G11" s="279" t="s">
        <v>200</v>
      </c>
      <c r="H11" s="281"/>
      <c r="I11" s="279" t="s">
        <v>201</v>
      </c>
      <c r="J11" s="276"/>
    </row>
    <row r="12" spans="1:10" ht="18" customHeight="1" x14ac:dyDescent="0.3">
      <c r="A12" s="148"/>
      <c r="B12" s="148"/>
      <c r="C12" s="276"/>
      <c r="D12" s="276"/>
      <c r="E12" s="282"/>
      <c r="F12" s="280"/>
      <c r="G12" s="282"/>
      <c r="H12" s="281"/>
      <c r="I12" s="282"/>
      <c r="J12" s="276"/>
    </row>
    <row r="13" spans="1:10" ht="18" customHeight="1" x14ac:dyDescent="0.3">
      <c r="A13" s="148"/>
      <c r="B13" s="148"/>
      <c r="C13" s="278" t="s">
        <v>202</v>
      </c>
      <c r="D13" s="276"/>
      <c r="E13" s="279" t="s">
        <v>203</v>
      </c>
      <c r="F13" s="280"/>
      <c r="G13" s="279" t="s">
        <v>204</v>
      </c>
      <c r="H13" s="281"/>
      <c r="I13" s="279" t="s">
        <v>205</v>
      </c>
      <c r="J13" s="276"/>
    </row>
    <row r="14" spans="1:10" ht="18" customHeight="1" x14ac:dyDescent="0.3">
      <c r="A14" s="148"/>
      <c r="B14" s="148"/>
      <c r="C14" s="276"/>
      <c r="D14" s="276"/>
      <c r="E14" s="282"/>
      <c r="F14" s="280"/>
      <c r="G14" s="282"/>
      <c r="H14" s="281"/>
      <c r="I14" s="282"/>
      <c r="J14" s="276"/>
    </row>
    <row r="15" spans="1:10" ht="18" customHeight="1" x14ac:dyDescent="0.3">
      <c r="A15" s="148"/>
      <c r="B15" s="148"/>
      <c r="C15" s="278" t="s">
        <v>206</v>
      </c>
      <c r="D15" s="276"/>
      <c r="E15" s="279" t="s">
        <v>207</v>
      </c>
      <c r="F15" s="280"/>
      <c r="G15" s="279" t="s">
        <v>208</v>
      </c>
      <c r="H15" s="281"/>
      <c r="I15" s="279" t="s">
        <v>209</v>
      </c>
      <c r="J15" s="276"/>
    </row>
    <row r="16" spans="1:10" ht="18" customHeight="1" x14ac:dyDescent="0.3">
      <c r="A16" s="148"/>
      <c r="B16" s="148"/>
      <c r="C16" s="276"/>
      <c r="D16" s="276"/>
      <c r="E16" s="282"/>
      <c r="F16" s="280"/>
      <c r="G16" s="282"/>
      <c r="H16" s="281"/>
      <c r="I16" s="282"/>
      <c r="J16" s="276"/>
    </row>
    <row r="17" spans="1:10" ht="18" customHeight="1" x14ac:dyDescent="0.3">
      <c r="A17" s="148"/>
      <c r="B17" s="148"/>
      <c r="C17" s="278" t="s">
        <v>210</v>
      </c>
      <c r="D17" s="276"/>
      <c r="E17" s="279" t="s">
        <v>211</v>
      </c>
      <c r="F17" s="280"/>
      <c r="G17" s="279" t="s">
        <v>212</v>
      </c>
      <c r="H17" s="281"/>
      <c r="I17" s="279" t="s">
        <v>213</v>
      </c>
      <c r="J17" s="276"/>
    </row>
    <row r="18" spans="1:10" ht="18" customHeight="1" x14ac:dyDescent="0.3">
      <c r="A18" s="148"/>
      <c r="B18" s="148"/>
      <c r="C18" s="276"/>
      <c r="D18" s="276"/>
      <c r="E18" s="283"/>
      <c r="F18" s="276"/>
      <c r="G18" s="283"/>
      <c r="H18" s="276"/>
      <c r="I18" s="283"/>
      <c r="J18" s="276"/>
    </row>
    <row r="19" spans="1:10" ht="17.399999999999999" customHeight="1" x14ac:dyDescent="0.3">
      <c r="A19" s="148"/>
      <c r="B19" s="148"/>
      <c r="C19" s="276"/>
      <c r="D19" s="276"/>
      <c r="E19" s="276"/>
      <c r="F19" s="276"/>
      <c r="G19" s="276"/>
      <c r="H19" s="276"/>
      <c r="I19" s="276"/>
      <c r="J19" s="276"/>
    </row>
    <row r="20" spans="1:10" ht="17.399999999999999" customHeight="1" x14ac:dyDescent="0.3">
      <c r="A20" s="148"/>
      <c r="B20" s="148"/>
      <c r="C20" s="276"/>
      <c r="D20" s="276"/>
      <c r="E20" s="276"/>
      <c r="F20" s="276"/>
      <c r="G20" s="276"/>
      <c r="H20" s="276"/>
      <c r="I20" s="276"/>
      <c r="J20" s="276"/>
    </row>
    <row r="21" spans="1:10" ht="18.600000000000001" customHeight="1" x14ac:dyDescent="0.3">
      <c r="A21" s="148"/>
      <c r="B21" s="148"/>
      <c r="C21" s="284">
        <v>1</v>
      </c>
      <c r="D21" s="285"/>
      <c r="E21" s="286" t="str">
        <f>'O Q Stand'!B10</f>
        <v xml:space="preserve">SOUTH BLUE </v>
      </c>
      <c r="F21" s="285"/>
      <c r="G21" s="285"/>
      <c r="H21" s="285"/>
      <c r="I21" s="285"/>
      <c r="J21" s="276"/>
    </row>
    <row r="22" spans="1:10" ht="18.600000000000001" customHeight="1" x14ac:dyDescent="0.3">
      <c r="A22" s="148"/>
      <c r="B22" s="148"/>
      <c r="C22" s="287"/>
      <c r="D22" s="288"/>
      <c r="E22" s="288"/>
      <c r="F22" s="288"/>
      <c r="G22" s="288"/>
      <c r="H22" s="288"/>
      <c r="I22" s="288"/>
      <c r="J22" s="276"/>
    </row>
    <row r="23" spans="1:10" ht="18.600000000000001" customHeight="1" x14ac:dyDescent="0.3">
      <c r="A23" s="148"/>
      <c r="B23" s="148"/>
      <c r="C23" s="284">
        <v>2</v>
      </c>
      <c r="D23" s="285"/>
      <c r="E23" s="286" t="str">
        <f>'O Q Stand'!B11</f>
        <v>SHELDON GREEN</v>
      </c>
      <c r="F23" s="285"/>
      <c r="G23" s="285"/>
      <c r="H23" s="285"/>
      <c r="I23" s="285"/>
      <c r="J23" s="276"/>
    </row>
    <row r="24" spans="1:10" ht="18.600000000000001" customHeight="1" x14ac:dyDescent="0.3">
      <c r="A24" s="148"/>
      <c r="B24" s="148"/>
      <c r="C24" s="287"/>
      <c r="D24" s="288"/>
      <c r="E24" s="288"/>
      <c r="F24" s="288"/>
      <c r="G24" s="288"/>
      <c r="H24" s="288"/>
      <c r="I24" s="288"/>
      <c r="J24" s="276"/>
    </row>
    <row r="25" spans="1:10" ht="18.600000000000001" customHeight="1" x14ac:dyDescent="0.3">
      <c r="A25" s="148"/>
      <c r="B25" s="148"/>
      <c r="C25" s="284">
        <v>3</v>
      </c>
      <c r="D25" s="285"/>
      <c r="E25" s="286" t="str">
        <f>'O Q Stand'!B12</f>
        <v>DALLAS BLACK</v>
      </c>
      <c r="F25" s="285"/>
      <c r="G25" s="285"/>
      <c r="H25" s="285"/>
      <c r="I25" s="285"/>
      <c r="J25" s="276"/>
    </row>
    <row r="26" spans="1:10" ht="18.600000000000001" customHeight="1" x14ac:dyDescent="0.3">
      <c r="A26" s="148"/>
      <c r="B26" s="148"/>
      <c r="C26" s="287"/>
      <c r="D26" s="288"/>
      <c r="E26" s="288"/>
      <c r="F26" s="288"/>
      <c r="G26" s="288"/>
      <c r="H26" s="288"/>
      <c r="I26" s="288"/>
      <c r="J26" s="276"/>
    </row>
    <row r="27" spans="1:10" ht="18.600000000000001" customHeight="1" x14ac:dyDescent="0.3">
      <c r="A27" s="148"/>
      <c r="B27" s="148"/>
      <c r="C27" s="284">
        <v>4</v>
      </c>
      <c r="D27" s="285"/>
      <c r="E27" s="286" t="str">
        <f>'O Q Stand'!B13</f>
        <v>SPRAGUE ORANGE</v>
      </c>
      <c r="F27" s="285"/>
      <c r="G27" s="285"/>
      <c r="H27" s="285"/>
      <c r="I27" s="285"/>
      <c r="J27" s="276"/>
    </row>
    <row r="28" spans="1:10" ht="18.600000000000001" customHeight="1" x14ac:dyDescent="0.3">
      <c r="A28" s="148"/>
      <c r="B28" s="148"/>
      <c r="C28" s="287"/>
      <c r="D28" s="288"/>
      <c r="E28" s="288"/>
      <c r="F28" s="288"/>
      <c r="G28" s="288"/>
      <c r="H28" s="288"/>
      <c r="I28" s="288"/>
      <c r="J28" s="276"/>
    </row>
    <row r="29" spans="1:10" ht="18.600000000000001" customHeight="1" x14ac:dyDescent="0.3">
      <c r="A29" s="148"/>
      <c r="B29" s="148"/>
      <c r="C29" s="284">
        <v>5</v>
      </c>
      <c r="D29" s="285"/>
      <c r="E29" s="286" t="str">
        <f>'O Q Stand'!B14</f>
        <v>COTTAGE GROVE GOLD</v>
      </c>
      <c r="F29" s="285"/>
      <c r="G29" s="285"/>
      <c r="H29" s="285"/>
      <c r="I29" s="285"/>
      <c r="J29" s="276"/>
    </row>
    <row r="30" spans="1:10" ht="18.600000000000001" customHeight="1" x14ac:dyDescent="0.3">
      <c r="A30" s="148"/>
      <c r="B30" s="148"/>
      <c r="C30" s="287"/>
      <c r="D30" s="288"/>
      <c r="E30" s="288"/>
      <c r="F30" s="288"/>
      <c r="G30" s="288"/>
      <c r="H30" s="288"/>
      <c r="I30" s="288"/>
      <c r="J30" s="276"/>
    </row>
    <row r="31" spans="1:10" ht="18.600000000000001" customHeight="1" x14ac:dyDescent="0.3">
      <c r="A31" s="148"/>
      <c r="B31" s="148"/>
      <c r="C31" s="284">
        <v>6</v>
      </c>
      <c r="D31" s="285"/>
      <c r="E31" s="286" t="str">
        <f>'O Q Stand'!B15</f>
        <v>ALBANY</v>
      </c>
      <c r="F31" s="285"/>
      <c r="G31" s="285"/>
      <c r="H31" s="285"/>
      <c r="I31" s="285"/>
      <c r="J31" s="276"/>
    </row>
    <row r="32" spans="1:10" ht="18.600000000000001" customHeight="1" x14ac:dyDescent="0.3">
      <c r="A32" s="148"/>
      <c r="B32" s="148"/>
      <c r="C32" s="276"/>
      <c r="D32" s="288"/>
      <c r="E32" s="288"/>
      <c r="F32" s="288"/>
      <c r="G32" s="288"/>
      <c r="H32" s="288"/>
      <c r="I32" s="288"/>
      <c r="J32" s="276"/>
    </row>
  </sheetData>
  <pageMargins left="0.7" right="0.7" top="0.75" bottom="0.75" header="0.3" footer="0.3"/>
  <pageSetup orientation="portrait" horizontalDpi="4294967293" r:id="rId1"/>
  <headerFooter>
    <oddFooter>&amp;C&amp;"Helvetica,Regular"&amp;12&amp;K000000&amp;P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24"/>
  <sheetViews>
    <sheetView showGridLines="0" zoomScaleNormal="100" workbookViewId="0">
      <selection activeCell="G20" sqref="G20"/>
    </sheetView>
  </sheetViews>
  <sheetFormatPr defaultColWidth="10.88671875" defaultRowHeight="12" customHeight="1" x14ac:dyDescent="0.25"/>
  <cols>
    <col min="1" max="1" width="8.88671875" style="1" customWidth="1"/>
    <col min="2" max="2" width="28.5546875" style="1" customWidth="1"/>
    <col min="3" max="5" width="8.88671875" style="1" customWidth="1"/>
    <col min="6" max="6" width="9.44140625" style="1" customWidth="1"/>
    <col min="7" max="14" width="8.88671875" style="1" customWidth="1"/>
    <col min="15" max="256" width="10.88671875" style="1" customWidth="1"/>
  </cols>
  <sheetData>
    <row r="1" spans="1:14" ht="14.1" customHeight="1" x14ac:dyDescent="0.25">
      <c r="A1" s="227"/>
      <c r="B1" s="227"/>
      <c r="C1" s="227"/>
      <c r="D1" s="227"/>
      <c r="E1" s="227"/>
      <c r="F1" s="227"/>
      <c r="G1" s="227"/>
      <c r="H1" s="227"/>
      <c r="I1" s="227"/>
      <c r="J1" s="227"/>
      <c r="K1" s="227"/>
      <c r="L1" s="227"/>
      <c r="M1" s="227"/>
      <c r="N1" s="148"/>
    </row>
    <row r="2" spans="1:14" ht="29.25" customHeight="1" x14ac:dyDescent="0.5">
      <c r="A2" s="454" t="s">
        <v>337</v>
      </c>
      <c r="B2" s="455"/>
      <c r="C2" s="455"/>
      <c r="D2" s="455"/>
      <c r="E2" s="455"/>
      <c r="F2" s="455"/>
      <c r="G2" s="455"/>
      <c r="H2" s="455"/>
      <c r="I2" s="455"/>
      <c r="J2" s="455"/>
      <c r="K2" s="455"/>
      <c r="L2" s="455"/>
      <c r="M2" s="455"/>
      <c r="N2" s="289"/>
    </row>
    <row r="3" spans="1:14" ht="14.1" customHeight="1" x14ac:dyDescent="0.25">
      <c r="A3" s="290"/>
      <c r="B3" s="227"/>
      <c r="C3" s="227"/>
      <c r="D3" s="227"/>
      <c r="E3" s="227"/>
      <c r="F3" s="227"/>
      <c r="G3" s="227"/>
      <c r="H3" s="227"/>
      <c r="I3" s="227"/>
      <c r="J3" s="227"/>
      <c r="K3" s="227"/>
      <c r="L3" s="227"/>
      <c r="M3" s="227"/>
      <c r="N3" s="148"/>
    </row>
    <row r="4" spans="1:14" ht="15.9" customHeight="1" x14ac:dyDescent="0.3">
      <c r="A4" s="290"/>
      <c r="B4" s="227"/>
      <c r="C4" s="227"/>
      <c r="D4" s="227"/>
      <c r="E4" s="227"/>
      <c r="F4" s="228" t="str">
        <f>'B Input'!D1</f>
        <v>FIREBIRD lanes</v>
      </c>
      <c r="G4" s="227"/>
      <c r="H4" s="227"/>
      <c r="I4" s="227"/>
      <c r="J4" s="227"/>
      <c r="K4" s="227"/>
      <c r="L4" s="227"/>
      <c r="M4" s="227"/>
      <c r="N4" s="148"/>
    </row>
    <row r="5" spans="1:14" ht="15.9" customHeight="1" x14ac:dyDescent="0.3">
      <c r="A5" s="227"/>
      <c r="B5" s="230"/>
      <c r="C5" s="230"/>
      <c r="D5" s="230"/>
      <c r="E5" s="230"/>
      <c r="F5" s="228" t="str">
        <f>'B Input'!B2</f>
        <v>1/21/24</v>
      </c>
      <c r="G5" s="230"/>
      <c r="H5" s="230"/>
      <c r="I5" s="230"/>
      <c r="J5" s="230"/>
      <c r="K5" s="230"/>
      <c r="L5" s="230"/>
      <c r="M5" s="230"/>
      <c r="N5" s="229"/>
    </row>
    <row r="6" spans="1:14" ht="18.899999999999999" customHeight="1" x14ac:dyDescent="0.3">
      <c r="A6" s="291"/>
      <c r="B6" s="291"/>
      <c r="C6" s="291"/>
      <c r="D6" s="291"/>
      <c r="E6" s="291"/>
      <c r="F6" s="228" t="s">
        <v>343</v>
      </c>
      <c r="G6" s="291"/>
      <c r="H6" s="291"/>
      <c r="I6" s="291"/>
      <c r="J6" s="291"/>
      <c r="K6" s="291"/>
      <c r="L6" s="291"/>
      <c r="M6" s="291"/>
      <c r="N6" s="148"/>
    </row>
    <row r="7" spans="1:14" ht="15" customHeight="1" x14ac:dyDescent="0.25">
      <c r="A7" s="292"/>
      <c r="B7" s="238"/>
      <c r="C7" s="238"/>
      <c r="D7" s="238"/>
      <c r="E7" s="238"/>
      <c r="F7" s="238"/>
      <c r="G7" s="238"/>
      <c r="H7" s="238"/>
      <c r="I7" s="238"/>
      <c r="J7" s="238"/>
      <c r="K7" s="238"/>
      <c r="L7" s="238"/>
      <c r="M7" s="238"/>
      <c r="N7" s="148"/>
    </row>
    <row r="8" spans="1:14" ht="18" customHeight="1" x14ac:dyDescent="0.25">
      <c r="A8" s="293"/>
      <c r="B8" s="294" t="s">
        <v>155</v>
      </c>
      <c r="C8" s="295">
        <v>1</v>
      </c>
      <c r="D8" s="295">
        <v>2</v>
      </c>
      <c r="E8" s="295">
        <v>3</v>
      </c>
      <c r="F8" s="295">
        <v>4</v>
      </c>
      <c r="G8" s="295">
        <v>5</v>
      </c>
      <c r="H8" s="295">
        <v>6</v>
      </c>
      <c r="I8" s="295">
        <v>7</v>
      </c>
      <c r="J8" s="295">
        <v>8</v>
      </c>
      <c r="K8" s="295">
        <v>9</v>
      </c>
      <c r="L8" s="295">
        <v>10</v>
      </c>
      <c r="M8" s="296" t="s">
        <v>214</v>
      </c>
      <c r="N8" s="150"/>
    </row>
    <row r="9" spans="1:14" ht="22.5" customHeight="1" x14ac:dyDescent="0.4">
      <c r="A9" s="297">
        <v>1</v>
      </c>
      <c r="B9" s="298" t="str">
        <f>'O Q Stand'!B10</f>
        <v xml:space="preserve">SOUTH BLUE </v>
      </c>
      <c r="C9" s="299">
        <v>139</v>
      </c>
      <c r="D9" s="299">
        <v>170</v>
      </c>
      <c r="E9" s="299">
        <v>163</v>
      </c>
      <c r="F9" s="299">
        <v>168</v>
      </c>
      <c r="G9" s="299">
        <v>225</v>
      </c>
      <c r="H9" s="299">
        <v>208</v>
      </c>
      <c r="I9" s="299">
        <v>200</v>
      </c>
      <c r="J9" s="299">
        <v>189</v>
      </c>
      <c r="K9" s="299">
        <v>226</v>
      </c>
      <c r="L9" s="299">
        <v>195</v>
      </c>
      <c r="M9" s="300">
        <f t="shared" ref="M9:M14" si="0">SUM(C9:L9)</f>
        <v>1883</v>
      </c>
      <c r="N9" s="150"/>
    </row>
    <row r="10" spans="1:14" ht="21.9" customHeight="1" x14ac:dyDescent="0.4">
      <c r="A10" s="297">
        <v>2</v>
      </c>
      <c r="B10" s="301" t="str">
        <f>'O Q Stand'!B11</f>
        <v>SHELDON GREEN</v>
      </c>
      <c r="C10" s="302">
        <v>209</v>
      </c>
      <c r="D10" s="302">
        <v>210</v>
      </c>
      <c r="E10" s="302">
        <v>207</v>
      </c>
      <c r="F10" s="302">
        <v>169</v>
      </c>
      <c r="G10" s="302">
        <v>209</v>
      </c>
      <c r="H10" s="302">
        <v>149</v>
      </c>
      <c r="I10" s="302">
        <v>181</v>
      </c>
      <c r="J10" s="302">
        <v>172</v>
      </c>
      <c r="K10" s="302">
        <v>165</v>
      </c>
      <c r="L10" s="302">
        <v>128</v>
      </c>
      <c r="M10" s="303">
        <f t="shared" si="0"/>
        <v>1799</v>
      </c>
      <c r="N10" s="150"/>
    </row>
    <row r="11" spans="1:14" ht="21.9" customHeight="1" x14ac:dyDescent="0.4">
      <c r="A11" s="297">
        <v>3</v>
      </c>
      <c r="B11" s="301" t="str">
        <f>'O Q Stand'!B12</f>
        <v>DALLAS BLACK</v>
      </c>
      <c r="C11" s="302">
        <v>203</v>
      </c>
      <c r="D11" s="302">
        <v>166</v>
      </c>
      <c r="E11" s="302">
        <v>186</v>
      </c>
      <c r="F11" s="302">
        <v>175</v>
      </c>
      <c r="G11" s="302">
        <v>161</v>
      </c>
      <c r="H11" s="302">
        <v>196</v>
      </c>
      <c r="I11" s="302">
        <v>135</v>
      </c>
      <c r="J11" s="302">
        <v>196</v>
      </c>
      <c r="K11" s="302">
        <v>197</v>
      </c>
      <c r="L11" s="302">
        <v>167</v>
      </c>
      <c r="M11" s="303">
        <f t="shared" si="0"/>
        <v>1782</v>
      </c>
      <c r="N11" s="150"/>
    </row>
    <row r="12" spans="1:14" ht="21.9" customHeight="1" x14ac:dyDescent="0.4">
      <c r="A12" s="297">
        <v>4</v>
      </c>
      <c r="B12" s="301" t="str">
        <f>'O Q Stand'!B14</f>
        <v>COTTAGE GROVE GOLD</v>
      </c>
      <c r="C12" s="302">
        <v>165</v>
      </c>
      <c r="D12" s="302">
        <v>161</v>
      </c>
      <c r="E12" s="302">
        <v>231</v>
      </c>
      <c r="F12" s="302">
        <v>143</v>
      </c>
      <c r="G12" s="302">
        <v>173</v>
      </c>
      <c r="H12" s="302">
        <v>160</v>
      </c>
      <c r="I12" s="302">
        <v>217</v>
      </c>
      <c r="J12" s="302">
        <v>165</v>
      </c>
      <c r="K12" s="302">
        <v>170</v>
      </c>
      <c r="L12" s="302">
        <v>165</v>
      </c>
      <c r="M12" s="303">
        <f t="shared" si="0"/>
        <v>1750</v>
      </c>
      <c r="N12" s="150"/>
    </row>
    <row r="13" spans="1:14" ht="21.9" customHeight="1" x14ac:dyDescent="0.4">
      <c r="A13" s="297">
        <v>5</v>
      </c>
      <c r="B13" s="301" t="str">
        <f>'O Q Stand'!B13</f>
        <v>SPRAGUE ORANGE</v>
      </c>
      <c r="C13" s="302">
        <v>123</v>
      </c>
      <c r="D13" s="302">
        <v>157</v>
      </c>
      <c r="E13" s="302">
        <v>182</v>
      </c>
      <c r="F13" s="302">
        <v>133</v>
      </c>
      <c r="G13" s="302">
        <v>173</v>
      </c>
      <c r="H13" s="302">
        <v>157</v>
      </c>
      <c r="I13" s="302">
        <v>190</v>
      </c>
      <c r="J13" s="302">
        <v>166</v>
      </c>
      <c r="K13" s="302">
        <v>161</v>
      </c>
      <c r="L13" s="302">
        <v>166</v>
      </c>
      <c r="M13" s="303">
        <f t="shared" si="0"/>
        <v>1608</v>
      </c>
      <c r="N13" s="150"/>
    </row>
    <row r="14" spans="1:14" ht="22.5" customHeight="1" x14ac:dyDescent="0.4">
      <c r="A14" s="297">
        <v>6</v>
      </c>
      <c r="B14" s="304" t="str">
        <f>'O Q Stand'!B15</f>
        <v>ALBANY</v>
      </c>
      <c r="C14" s="305">
        <v>177</v>
      </c>
      <c r="D14" s="305">
        <v>139</v>
      </c>
      <c r="E14" s="305">
        <v>159</v>
      </c>
      <c r="F14" s="305">
        <v>145</v>
      </c>
      <c r="G14" s="305">
        <v>150</v>
      </c>
      <c r="H14" s="305">
        <v>202</v>
      </c>
      <c r="I14" s="305">
        <v>176</v>
      </c>
      <c r="J14" s="305">
        <v>182</v>
      </c>
      <c r="K14" s="305">
        <v>138</v>
      </c>
      <c r="L14" s="305">
        <v>104</v>
      </c>
      <c r="M14" s="306">
        <f t="shared" si="0"/>
        <v>1572</v>
      </c>
      <c r="N14" s="150"/>
    </row>
    <row r="15" spans="1:14" ht="21.9" customHeight="1" x14ac:dyDescent="0.4">
      <c r="A15" s="307"/>
      <c r="B15" s="235"/>
      <c r="C15" s="308"/>
      <c r="D15" s="308"/>
      <c r="E15" s="308"/>
      <c r="F15" s="308"/>
      <c r="G15" s="308"/>
      <c r="H15" s="308"/>
      <c r="I15" s="308"/>
      <c r="J15" s="308"/>
      <c r="K15" s="308"/>
      <c r="L15" s="308"/>
      <c r="M15" s="309"/>
      <c r="N15" s="148"/>
    </row>
    <row r="16" spans="1:14" ht="19.5" customHeight="1" x14ac:dyDescent="0.4">
      <c r="A16" s="310"/>
      <c r="B16" s="274"/>
      <c r="C16" s="311"/>
      <c r="D16" s="311"/>
      <c r="E16" s="311"/>
      <c r="F16" s="311"/>
      <c r="G16" s="311"/>
      <c r="H16" s="311"/>
      <c r="I16" s="311"/>
      <c r="J16" s="311"/>
      <c r="K16" s="311"/>
      <c r="L16" s="311"/>
      <c r="M16" s="287"/>
      <c r="N16" s="148"/>
    </row>
    <row r="17" spans="1:14" ht="19.5" customHeight="1" x14ac:dyDescent="0.4">
      <c r="A17" s="310"/>
      <c r="B17" s="274"/>
      <c r="C17" s="311"/>
      <c r="D17" s="311"/>
      <c r="E17" s="311"/>
      <c r="F17" s="311"/>
      <c r="G17" s="311"/>
      <c r="H17" s="311"/>
      <c r="I17" s="311"/>
      <c r="J17" s="311"/>
      <c r="K17" s="311"/>
      <c r="L17" s="311"/>
      <c r="M17" s="287"/>
      <c r="N17" s="148"/>
    </row>
    <row r="18" spans="1:14" ht="19.5" customHeight="1" x14ac:dyDescent="0.4">
      <c r="A18" s="310"/>
      <c r="B18" s="274"/>
      <c r="C18" s="311"/>
      <c r="D18" s="311"/>
      <c r="E18" s="311"/>
      <c r="F18" s="311"/>
      <c r="G18" s="311"/>
      <c r="H18" s="311"/>
      <c r="I18" s="311"/>
      <c r="J18" s="311"/>
      <c r="K18" s="311"/>
      <c r="L18" s="311"/>
      <c r="M18" s="287"/>
      <c r="N18" s="148"/>
    </row>
    <row r="19" spans="1:14" ht="19.5" customHeight="1" x14ac:dyDescent="0.4">
      <c r="A19" s="310"/>
      <c r="B19" s="274"/>
      <c r="C19" s="148"/>
      <c r="D19" s="148"/>
      <c r="E19" s="148"/>
      <c r="F19" s="148"/>
      <c r="G19" s="148"/>
      <c r="H19" s="148"/>
      <c r="I19" s="148"/>
      <c r="J19" s="148"/>
      <c r="K19" s="148"/>
      <c r="L19" s="148"/>
      <c r="M19" s="287"/>
      <c r="N19" s="148"/>
    </row>
    <row r="20" spans="1:14" ht="19.5" customHeight="1" x14ac:dyDescent="0.4">
      <c r="A20" s="310"/>
      <c r="B20" s="274"/>
      <c r="C20" s="148"/>
      <c r="D20" s="148"/>
      <c r="E20" s="148"/>
      <c r="F20" s="148"/>
      <c r="G20" s="148"/>
      <c r="H20" s="148"/>
      <c r="I20" s="148"/>
      <c r="J20" s="148"/>
      <c r="K20" s="148"/>
      <c r="L20" s="148"/>
      <c r="M20" s="287"/>
      <c r="N20" s="148"/>
    </row>
    <row r="21" spans="1:14" ht="19.5" customHeight="1" x14ac:dyDescent="0.4">
      <c r="A21" s="310"/>
      <c r="B21" s="274"/>
      <c r="C21" s="148"/>
      <c r="D21" s="148"/>
      <c r="E21" s="148"/>
      <c r="F21" s="148"/>
      <c r="G21" s="148"/>
      <c r="H21" s="148"/>
      <c r="I21" s="148"/>
      <c r="J21" s="148"/>
      <c r="K21" s="148"/>
      <c r="L21" s="148"/>
      <c r="M21" s="287"/>
      <c r="N21" s="148"/>
    </row>
    <row r="22" spans="1:14" ht="19.5" customHeight="1" x14ac:dyDescent="0.4">
      <c r="A22" s="310"/>
      <c r="B22" s="274"/>
      <c r="C22" s="148"/>
      <c r="D22" s="148"/>
      <c r="E22" s="148"/>
      <c r="F22" s="148"/>
      <c r="G22" s="148"/>
      <c r="H22" s="148"/>
      <c r="I22" s="148"/>
      <c r="J22" s="148"/>
      <c r="K22" s="148"/>
      <c r="L22" s="148"/>
      <c r="M22" s="287"/>
      <c r="N22" s="148"/>
    </row>
    <row r="23" spans="1:14" ht="19.5" customHeight="1" x14ac:dyDescent="0.4">
      <c r="A23" s="310"/>
      <c r="B23" s="274"/>
      <c r="C23" s="148"/>
      <c r="D23" s="148"/>
      <c r="E23" s="148"/>
      <c r="F23" s="148"/>
      <c r="G23" s="148"/>
      <c r="H23" s="148"/>
      <c r="I23" s="148"/>
      <c r="J23" s="148"/>
      <c r="K23" s="148"/>
      <c r="L23" s="148"/>
      <c r="M23" s="287"/>
      <c r="N23" s="148"/>
    </row>
    <row r="24" spans="1:14" ht="19.5" customHeight="1" x14ac:dyDescent="0.4">
      <c r="A24" s="310"/>
      <c r="B24" s="274"/>
      <c r="C24" s="148"/>
      <c r="D24" s="148"/>
      <c r="E24" s="148"/>
      <c r="F24" s="148"/>
      <c r="G24" s="148"/>
      <c r="H24" s="148"/>
      <c r="I24" s="148"/>
      <c r="J24" s="148"/>
      <c r="K24" s="148"/>
      <c r="L24" s="148"/>
      <c r="M24" s="287"/>
      <c r="N24" s="148"/>
    </row>
  </sheetData>
  <sortState xmlns:xlrd2="http://schemas.microsoft.com/office/spreadsheetml/2017/richdata2" ref="B9:M14">
    <sortCondition descending="1" ref="M9:M14"/>
  </sortState>
  <mergeCells count="1">
    <mergeCell ref="A2:M2"/>
  </mergeCells>
  <pageMargins left="0" right="0" top="1" bottom="1" header="0.5" footer="0.5"/>
  <pageSetup orientation="landscape" horizontalDpi="4294967293"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B Input</vt:lpstr>
      <vt:lpstr>G Input</vt:lpstr>
      <vt:lpstr>O Q Stand</vt:lpstr>
      <vt:lpstr>G Q Stand</vt:lpstr>
      <vt:lpstr>All Stars</vt:lpstr>
      <vt:lpstr>O All Stars</vt:lpstr>
      <vt:lpstr>G All Stars</vt:lpstr>
      <vt:lpstr>B Semi Bracket</vt:lpstr>
      <vt:lpstr>B Semi</vt:lpstr>
      <vt:lpstr>G Semi Bracket</vt:lpstr>
      <vt:lpstr>G Semi</vt:lpstr>
      <vt:lpstr>O Finals</vt:lpstr>
      <vt:lpstr>G Finals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breckenridge</dc:creator>
  <cp:lastModifiedBy>Jeff Unger</cp:lastModifiedBy>
  <cp:lastPrinted>2024-01-22T04:09:11Z</cp:lastPrinted>
  <dcterms:created xsi:type="dcterms:W3CDTF">2019-11-07T18:46:37Z</dcterms:created>
  <dcterms:modified xsi:type="dcterms:W3CDTF">2024-01-23T03:27:51Z</dcterms:modified>
</cp:coreProperties>
</file>